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7 июня оформленные\№ 197 от 07.06.2024 отчет бюджет 2023\"/>
    </mc:Choice>
  </mc:AlternateContent>
  <bookViews>
    <workbookView xWindow="0" yWindow="0" windowWidth="23040" windowHeight="9405" activeTab="1"/>
  </bookViews>
  <sheets>
    <sheet name="Бюджет_2" sheetId="1" r:id="rId1"/>
    <sheet name="Лист2" sheetId="2" r:id="rId2"/>
  </sheets>
  <definedNames>
    <definedName name="_xlnm._FilterDatabase" localSheetId="0" hidden="1">Бюджет_2!$D$7:$R$525</definedName>
    <definedName name="_xlnm._FilterDatabase" localSheetId="1" hidden="1">Лист2!$A$16:$M$1196</definedName>
    <definedName name="_xlnm.Print_Titles" localSheetId="0">Бюджет_2!$6:$7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8" i="2" l="1"/>
  <c r="L49" i="2"/>
  <c r="K1090" i="2" l="1"/>
  <c r="K1120" i="2"/>
  <c r="K1057" i="2"/>
  <c r="K979" i="2"/>
  <c r="K814" i="2"/>
  <c r="K761" i="2"/>
  <c r="K738" i="2"/>
  <c r="J718" i="2"/>
  <c r="K718" i="2"/>
  <c r="M624" i="2"/>
  <c r="K623" i="2"/>
  <c r="K457" i="2"/>
  <c r="K483" i="2"/>
  <c r="J516" i="2"/>
  <c r="J515" i="2" s="1"/>
  <c r="J514" i="2" s="1"/>
  <c r="K516" i="2"/>
  <c r="K515" i="2" s="1"/>
  <c r="K514" i="2" s="1"/>
  <c r="M557" i="2"/>
  <c r="J556" i="2"/>
  <c r="K556" i="2"/>
  <c r="K408" i="2"/>
  <c r="K394" i="2"/>
  <c r="K321" i="2"/>
  <c r="K253" i="2"/>
  <c r="K250" i="2" s="1"/>
  <c r="M1121" i="2"/>
  <c r="M1119" i="2"/>
  <c r="M1058" i="2"/>
  <c r="M980" i="2"/>
  <c r="K880" i="2"/>
  <c r="M881" i="2"/>
  <c r="L880" i="2"/>
  <c r="M880" i="2" s="1"/>
  <c r="M862" i="2"/>
  <c r="J859" i="2"/>
  <c r="L859" i="2"/>
  <c r="K861" i="2"/>
  <c r="K860" i="2" s="1"/>
  <c r="K859" i="2" s="1"/>
  <c r="M815" i="2"/>
  <c r="M739" i="2"/>
  <c r="M719" i="2"/>
  <c r="M517" i="2"/>
  <c r="M484" i="2"/>
  <c r="M409" i="2"/>
  <c r="M395" i="2"/>
  <c r="M79" i="2"/>
  <c r="M859" i="2" l="1"/>
  <c r="M861" i="2"/>
  <c r="M860" i="2"/>
  <c r="M762" i="2"/>
  <c r="L1120" i="2" l="1"/>
  <c r="L1057" i="2"/>
  <c r="L1055" i="2"/>
  <c r="M1195" i="2" l="1"/>
  <c r="L1194" i="2"/>
  <c r="K1194" i="2"/>
  <c r="J1194" i="2"/>
  <c r="M1193" i="2"/>
  <c r="J1193" i="2"/>
  <c r="J1192" i="2" s="1"/>
  <c r="J1191" i="2" s="1"/>
  <c r="J1190" i="2" s="1"/>
  <c r="J1189" i="2" s="1"/>
  <c r="J1188" i="2" s="1"/>
  <c r="L1192" i="2"/>
  <c r="K1192" i="2"/>
  <c r="K1191" i="2" s="1"/>
  <c r="K1190" i="2" s="1"/>
  <c r="M1187" i="2"/>
  <c r="L1186" i="2"/>
  <c r="K1186" i="2"/>
  <c r="J1186" i="2"/>
  <c r="M1185" i="2"/>
  <c r="L1184" i="2"/>
  <c r="K1184" i="2"/>
  <c r="J1184" i="2"/>
  <c r="J1183" i="2" s="1"/>
  <c r="J1182" i="2" s="1"/>
  <c r="J1181" i="2" s="1"/>
  <c r="J1180" i="2" s="1"/>
  <c r="M1179" i="2"/>
  <c r="L1178" i="2"/>
  <c r="L1177" i="2" s="1"/>
  <c r="K1178" i="2"/>
  <c r="J1178" i="2"/>
  <c r="J1177" i="2" s="1"/>
  <c r="J1176" i="2" s="1"/>
  <c r="K1177" i="2"/>
  <c r="L1176" i="2"/>
  <c r="M1175" i="2"/>
  <c r="L1174" i="2"/>
  <c r="K1174" i="2"/>
  <c r="M1173" i="2"/>
  <c r="L1172" i="2"/>
  <c r="K1172" i="2"/>
  <c r="J1172" i="2"/>
  <c r="M1171" i="2"/>
  <c r="L1170" i="2"/>
  <c r="K1170" i="2"/>
  <c r="J1170" i="2"/>
  <c r="M1169" i="2"/>
  <c r="L1168" i="2"/>
  <c r="K1168" i="2"/>
  <c r="J1168" i="2"/>
  <c r="M1167" i="2"/>
  <c r="L1166" i="2"/>
  <c r="K1166" i="2"/>
  <c r="J1166" i="2"/>
  <c r="M1165" i="2"/>
  <c r="L1164" i="2"/>
  <c r="K1164" i="2"/>
  <c r="J1164" i="2"/>
  <c r="J1163" i="2" s="1"/>
  <c r="M1162" i="2"/>
  <c r="L1161" i="2"/>
  <c r="L1160" i="2" s="1"/>
  <c r="K1161" i="2"/>
  <c r="J1161" i="2"/>
  <c r="J1160" i="2" s="1"/>
  <c r="M1156" i="2"/>
  <c r="M1155" i="2"/>
  <c r="L1154" i="2"/>
  <c r="L1153" i="2" s="1"/>
  <c r="L1152" i="2" s="1"/>
  <c r="L1151" i="2" s="1"/>
  <c r="L1150" i="2" s="1"/>
  <c r="K1154" i="2"/>
  <c r="J1154" i="2"/>
  <c r="J1153" i="2" s="1"/>
  <c r="J1152" i="2" s="1"/>
  <c r="J1151" i="2" s="1"/>
  <c r="J1150" i="2" s="1"/>
  <c r="M1148" i="2"/>
  <c r="L1147" i="2"/>
  <c r="L1146" i="2" s="1"/>
  <c r="K1147" i="2"/>
  <c r="K1146" i="2" s="1"/>
  <c r="J1147" i="2"/>
  <c r="J1146" i="2" s="1"/>
  <c r="M1145" i="2"/>
  <c r="L1144" i="2"/>
  <c r="L1143" i="2" s="1"/>
  <c r="K1144" i="2"/>
  <c r="J1144" i="2"/>
  <c r="J1143" i="2" s="1"/>
  <c r="K1143" i="2"/>
  <c r="K1142" i="2" s="1"/>
  <c r="K1141" i="2" s="1"/>
  <c r="K1140" i="2" s="1"/>
  <c r="K1139" i="2" s="1"/>
  <c r="M1138" i="2"/>
  <c r="L1137" i="2"/>
  <c r="L1136" i="2" s="1"/>
  <c r="K1137" i="2"/>
  <c r="K1136" i="2" s="1"/>
  <c r="K1135" i="2" s="1"/>
  <c r="J1137" i="2"/>
  <c r="J1136" i="2" s="1"/>
  <c r="J1135" i="2" s="1"/>
  <c r="L1133" i="2"/>
  <c r="K1133" i="2"/>
  <c r="J1133" i="2"/>
  <c r="J1132" i="2" s="1"/>
  <c r="J1131" i="2" s="1"/>
  <c r="M1129" i="2"/>
  <c r="M1128" i="2"/>
  <c r="L1127" i="2"/>
  <c r="K1127" i="2"/>
  <c r="J1127" i="2"/>
  <c r="M1126" i="2"/>
  <c r="L1125" i="2"/>
  <c r="K1125" i="2"/>
  <c r="K1124" i="2" s="1"/>
  <c r="K1123" i="2" s="1"/>
  <c r="J1125" i="2"/>
  <c r="L1118" i="2"/>
  <c r="K1118" i="2"/>
  <c r="J1118" i="2"/>
  <c r="M1117" i="2"/>
  <c r="M1116" i="2"/>
  <c r="M1115" i="2"/>
  <c r="L1114" i="2"/>
  <c r="K1114" i="2"/>
  <c r="J1114" i="2"/>
  <c r="K1113" i="2"/>
  <c r="K1112" i="2" s="1"/>
  <c r="K1111" i="2" s="1"/>
  <c r="M1108" i="2"/>
  <c r="L1107" i="2"/>
  <c r="K1107" i="2"/>
  <c r="J1107" i="2"/>
  <c r="J1106" i="2" s="1"/>
  <c r="K1106" i="2"/>
  <c r="K1105" i="2" s="1"/>
  <c r="J1105" i="2"/>
  <c r="M1104" i="2"/>
  <c r="L1103" i="2"/>
  <c r="L1102" i="2" s="1"/>
  <c r="K1103" i="2"/>
  <c r="J1103" i="2"/>
  <c r="J1102" i="2" s="1"/>
  <c r="K1102" i="2"/>
  <c r="M1101" i="2"/>
  <c r="L1100" i="2"/>
  <c r="K1100" i="2"/>
  <c r="J1100" i="2"/>
  <c r="M1095" i="2"/>
  <c r="L1094" i="2"/>
  <c r="L1093" i="2" s="1"/>
  <c r="K1094" i="2"/>
  <c r="J1094" i="2"/>
  <c r="J1093" i="2" s="1"/>
  <c r="M1092" i="2"/>
  <c r="M1091" i="2"/>
  <c r="L1090" i="2"/>
  <c r="L1089" i="2" s="1"/>
  <c r="L1088" i="2" s="1"/>
  <c r="J1090" i="2"/>
  <c r="J1089" i="2" s="1"/>
  <c r="J1088" i="2" s="1"/>
  <c r="M1084" i="2"/>
  <c r="L1083" i="2"/>
  <c r="K1083" i="2"/>
  <c r="J1083" i="2"/>
  <c r="J1082" i="2" s="1"/>
  <c r="J1081" i="2" s="1"/>
  <c r="J1080" i="2" s="1"/>
  <c r="J1079" i="2" s="1"/>
  <c r="K1082" i="2"/>
  <c r="K1081" i="2" s="1"/>
  <c r="K1080" i="2" s="1"/>
  <c r="K1079" i="2" s="1"/>
  <c r="M1078" i="2"/>
  <c r="L1077" i="2"/>
  <c r="L1076" i="2" s="1"/>
  <c r="K1077" i="2"/>
  <c r="J1077" i="2"/>
  <c r="J1076" i="2" s="1"/>
  <c r="J1075" i="2" s="1"/>
  <c r="K1076" i="2"/>
  <c r="L1075" i="2"/>
  <c r="M1074" i="2"/>
  <c r="L1073" i="2"/>
  <c r="L1072" i="2" s="1"/>
  <c r="K1073" i="2"/>
  <c r="J1073" i="2"/>
  <c r="J1072" i="2" s="1"/>
  <c r="J1071" i="2" s="1"/>
  <c r="K1072" i="2"/>
  <c r="L1071" i="2"/>
  <c r="L1069" i="2"/>
  <c r="K1069" i="2"/>
  <c r="K1066" i="2" s="1"/>
  <c r="J1069" i="2"/>
  <c r="K1068" i="2"/>
  <c r="K1067" i="2" s="1"/>
  <c r="M1065" i="2"/>
  <c r="L1064" i="2"/>
  <c r="K1064" i="2"/>
  <c r="J1064" i="2"/>
  <c r="M1063" i="2"/>
  <c r="L1062" i="2"/>
  <c r="K1062" i="2"/>
  <c r="J1062" i="2"/>
  <c r="K1061" i="2"/>
  <c r="K1060" i="2" s="1"/>
  <c r="M1056" i="2"/>
  <c r="K1055" i="2"/>
  <c r="J1055" i="2"/>
  <c r="M1054" i="2"/>
  <c r="M1053" i="2"/>
  <c r="M1052" i="2"/>
  <c r="L1051" i="2"/>
  <c r="K1051" i="2"/>
  <c r="K1050" i="2" s="1"/>
  <c r="J1051" i="2"/>
  <c r="M1045" i="2"/>
  <c r="L1044" i="2"/>
  <c r="K1044" i="2"/>
  <c r="J1044" i="2"/>
  <c r="J1043" i="2" s="1"/>
  <c r="J1042" i="2" s="1"/>
  <c r="J1041" i="2" s="1"/>
  <c r="J1040" i="2" s="1"/>
  <c r="K1043" i="2"/>
  <c r="K1042" i="2" s="1"/>
  <c r="K1041" i="2" s="1"/>
  <c r="K1040" i="2" s="1"/>
  <c r="M1039" i="2"/>
  <c r="L1038" i="2"/>
  <c r="L1037" i="2" s="1"/>
  <c r="L1036" i="2" s="1"/>
  <c r="K1038" i="2"/>
  <c r="J1038" i="2"/>
  <c r="J1037" i="2" s="1"/>
  <c r="J1036" i="2" s="1"/>
  <c r="M1035" i="2"/>
  <c r="L1034" i="2"/>
  <c r="K1034" i="2"/>
  <c r="J1034" i="2"/>
  <c r="J1033" i="2" s="1"/>
  <c r="K1033" i="2"/>
  <c r="K1032" i="2" s="1"/>
  <c r="J1032" i="2"/>
  <c r="M1031" i="2"/>
  <c r="L1030" i="2"/>
  <c r="L1029" i="2" s="1"/>
  <c r="K1030" i="2"/>
  <c r="K1029" i="2" s="1"/>
  <c r="J1030" i="2"/>
  <c r="J1029" i="2" s="1"/>
  <c r="M1028" i="2"/>
  <c r="L1027" i="2"/>
  <c r="L1026" i="2" s="1"/>
  <c r="K1027" i="2"/>
  <c r="K1026" i="2" s="1"/>
  <c r="J1027" i="2"/>
  <c r="J1026" i="2" s="1"/>
  <c r="M1022" i="2"/>
  <c r="M1021" i="2"/>
  <c r="L1020" i="2"/>
  <c r="L1019" i="2" s="1"/>
  <c r="K1020" i="2"/>
  <c r="K1019" i="2" s="1"/>
  <c r="K1018" i="2" s="1"/>
  <c r="J1020" i="2"/>
  <c r="J1019" i="2" s="1"/>
  <c r="J1018" i="2" s="1"/>
  <c r="J1017" i="2" s="1"/>
  <c r="J1016" i="2" s="1"/>
  <c r="K1017" i="2"/>
  <c r="K1016" i="2" s="1"/>
  <c r="M1014" i="2"/>
  <c r="L1013" i="2"/>
  <c r="L1012" i="2" s="1"/>
  <c r="K1013" i="2"/>
  <c r="J1013" i="2"/>
  <c r="J1012" i="2" s="1"/>
  <c r="K1012" i="2"/>
  <c r="M1011" i="2"/>
  <c r="L1010" i="2"/>
  <c r="K1010" i="2"/>
  <c r="J1010" i="2"/>
  <c r="J1009" i="2" s="1"/>
  <c r="K1009" i="2"/>
  <c r="M1007" i="2"/>
  <c r="L1006" i="2"/>
  <c r="K1006" i="2"/>
  <c r="J1006" i="2"/>
  <c r="M1005" i="2"/>
  <c r="L1004" i="2"/>
  <c r="K1004" i="2"/>
  <c r="J1004" i="2"/>
  <c r="J1003" i="2" s="1"/>
  <c r="J1002" i="2" s="1"/>
  <c r="L997" i="2"/>
  <c r="L996" i="2" s="1"/>
  <c r="L995" i="2" s="1"/>
  <c r="K997" i="2"/>
  <c r="K996" i="2" s="1"/>
  <c r="K995" i="2" s="1"/>
  <c r="J997" i="2"/>
  <c r="J996" i="2" s="1"/>
  <c r="J995" i="2" s="1"/>
  <c r="L993" i="2"/>
  <c r="L992" i="2" s="1"/>
  <c r="L991" i="2" s="1"/>
  <c r="K993" i="2"/>
  <c r="J993" i="2"/>
  <c r="J992" i="2" s="1"/>
  <c r="J991" i="2" s="1"/>
  <c r="K992" i="2"/>
  <c r="K991" i="2" s="1"/>
  <c r="L989" i="2"/>
  <c r="L988" i="2" s="1"/>
  <c r="L987" i="2" s="1"/>
  <c r="K989" i="2"/>
  <c r="J989" i="2"/>
  <c r="J988" i="2" s="1"/>
  <c r="J987" i="2" s="1"/>
  <c r="M985" i="2"/>
  <c r="L984" i="2"/>
  <c r="L983" i="2" s="1"/>
  <c r="L982" i="2" s="1"/>
  <c r="K984" i="2"/>
  <c r="J984" i="2"/>
  <c r="J983" i="2" s="1"/>
  <c r="J982" i="2" s="1"/>
  <c r="L979" i="2"/>
  <c r="M978" i="2"/>
  <c r="L977" i="2"/>
  <c r="K977" i="2"/>
  <c r="J977" i="2"/>
  <c r="M976" i="2"/>
  <c r="M975" i="2"/>
  <c r="M974" i="2"/>
  <c r="L973" i="2"/>
  <c r="K973" i="2"/>
  <c r="J973" i="2"/>
  <c r="J972" i="2" s="1"/>
  <c r="J971" i="2" s="1"/>
  <c r="J970" i="2" s="1"/>
  <c r="M967" i="2"/>
  <c r="L966" i="2"/>
  <c r="K966" i="2"/>
  <c r="J966" i="2"/>
  <c r="M965" i="2"/>
  <c r="L964" i="2"/>
  <c r="K964" i="2"/>
  <c r="J964" i="2"/>
  <c r="J963" i="2" s="1"/>
  <c r="M962" i="2"/>
  <c r="L961" i="2"/>
  <c r="K961" i="2"/>
  <c r="J961" i="2"/>
  <c r="M960" i="2"/>
  <c r="L959" i="2"/>
  <c r="K959" i="2"/>
  <c r="J959" i="2"/>
  <c r="L957" i="2"/>
  <c r="K957" i="2"/>
  <c r="J957" i="2"/>
  <c r="M952" i="2"/>
  <c r="L951" i="2"/>
  <c r="L950" i="2" s="1"/>
  <c r="K951" i="2"/>
  <c r="K950" i="2" s="1"/>
  <c r="K949" i="2" s="1"/>
  <c r="K948" i="2" s="1"/>
  <c r="K947" i="2" s="1"/>
  <c r="J951" i="2"/>
  <c r="J950" i="2" s="1"/>
  <c r="J949" i="2" s="1"/>
  <c r="J948" i="2" s="1"/>
  <c r="J947" i="2" s="1"/>
  <c r="M946" i="2"/>
  <c r="L945" i="2"/>
  <c r="L944" i="2" s="1"/>
  <c r="K945" i="2"/>
  <c r="J945" i="2"/>
  <c r="J944" i="2" s="1"/>
  <c r="J943" i="2" s="1"/>
  <c r="J942" i="2" s="1"/>
  <c r="J941" i="2" s="1"/>
  <c r="K944" i="2"/>
  <c r="L943" i="2"/>
  <c r="L942" i="2" s="1"/>
  <c r="L941" i="2" s="1"/>
  <c r="M940" i="2"/>
  <c r="L939" i="2"/>
  <c r="K939" i="2"/>
  <c r="J939" i="2"/>
  <c r="J938" i="2" s="1"/>
  <c r="J937" i="2" s="1"/>
  <c r="K938" i="2"/>
  <c r="K937" i="2" s="1"/>
  <c r="M936" i="2"/>
  <c r="L935" i="2"/>
  <c r="K935" i="2"/>
  <c r="J935" i="2"/>
  <c r="M934" i="2"/>
  <c r="L933" i="2"/>
  <c r="L932" i="2" s="1"/>
  <c r="K933" i="2"/>
  <c r="J933" i="2"/>
  <c r="J932" i="2" s="1"/>
  <c r="M931" i="2"/>
  <c r="L930" i="2"/>
  <c r="L929" i="2" s="1"/>
  <c r="K930" i="2"/>
  <c r="J930" i="2"/>
  <c r="J929" i="2" s="1"/>
  <c r="M925" i="2"/>
  <c r="L924" i="2"/>
  <c r="K924" i="2"/>
  <c r="J924" i="2"/>
  <c r="J923" i="2" s="1"/>
  <c r="J922" i="2" s="1"/>
  <c r="J921" i="2" s="1"/>
  <c r="J920" i="2" s="1"/>
  <c r="K923" i="2"/>
  <c r="K922" i="2" s="1"/>
  <c r="K921" i="2" s="1"/>
  <c r="K920" i="2" s="1"/>
  <c r="M918" i="2"/>
  <c r="L917" i="2"/>
  <c r="L916" i="2" s="1"/>
  <c r="K917" i="2"/>
  <c r="K916" i="2" s="1"/>
  <c r="J917" i="2"/>
  <c r="J916" i="2" s="1"/>
  <c r="M915" i="2"/>
  <c r="L914" i="2"/>
  <c r="L913" i="2" s="1"/>
  <c r="K914" i="2"/>
  <c r="J914" i="2"/>
  <c r="J913" i="2" s="1"/>
  <c r="J912" i="2" s="1"/>
  <c r="K913" i="2"/>
  <c r="L912" i="2"/>
  <c r="M911" i="2"/>
  <c r="L910" i="2"/>
  <c r="K910" i="2"/>
  <c r="J910" i="2"/>
  <c r="J909" i="2" s="1"/>
  <c r="J908" i="2" s="1"/>
  <c r="J907" i="2" s="1"/>
  <c r="K909" i="2"/>
  <c r="K908" i="2" s="1"/>
  <c r="K907" i="2" s="1"/>
  <c r="M903" i="2"/>
  <c r="L902" i="2"/>
  <c r="L901" i="2" s="1"/>
  <c r="L900" i="2" s="1"/>
  <c r="L899" i="2" s="1"/>
  <c r="L898" i="2" s="1"/>
  <c r="K902" i="2"/>
  <c r="J902" i="2"/>
  <c r="J901" i="2" s="1"/>
  <c r="J900" i="2" s="1"/>
  <c r="J899" i="2" s="1"/>
  <c r="J898" i="2" s="1"/>
  <c r="M897" i="2"/>
  <c r="L896" i="2"/>
  <c r="L895" i="2" s="1"/>
  <c r="K896" i="2"/>
  <c r="K895" i="2" s="1"/>
  <c r="K894" i="2" s="1"/>
  <c r="J896" i="2"/>
  <c r="J895" i="2" s="1"/>
  <c r="J894" i="2" s="1"/>
  <c r="L892" i="2"/>
  <c r="K892" i="2"/>
  <c r="J892" i="2"/>
  <c r="J891" i="2" s="1"/>
  <c r="J890" i="2" s="1"/>
  <c r="M888" i="2"/>
  <c r="L887" i="2"/>
  <c r="K887" i="2"/>
  <c r="J887" i="2"/>
  <c r="M886" i="2"/>
  <c r="L885" i="2"/>
  <c r="K885" i="2"/>
  <c r="J885" i="2"/>
  <c r="M879" i="2"/>
  <c r="L878" i="2"/>
  <c r="K878" i="2"/>
  <c r="J878" i="2"/>
  <c r="M877" i="2"/>
  <c r="M876" i="2"/>
  <c r="M875" i="2"/>
  <c r="L874" i="2"/>
  <c r="K874" i="2"/>
  <c r="K873" i="2" s="1"/>
  <c r="K872" i="2" s="1"/>
  <c r="K871" i="2" s="1"/>
  <c r="J874" i="2"/>
  <c r="M868" i="2"/>
  <c r="L867" i="2"/>
  <c r="L866" i="2" s="1"/>
  <c r="K867" i="2"/>
  <c r="K866" i="2" s="1"/>
  <c r="K865" i="2" s="1"/>
  <c r="J867" i="2"/>
  <c r="J866" i="2" s="1"/>
  <c r="J865" i="2" s="1"/>
  <c r="J864" i="2" s="1"/>
  <c r="J863" i="2" s="1"/>
  <c r="K864" i="2"/>
  <c r="K863" i="2" s="1"/>
  <c r="M858" i="2"/>
  <c r="M857" i="2"/>
  <c r="L856" i="2"/>
  <c r="K856" i="2"/>
  <c r="K855" i="2" s="1"/>
  <c r="K854" i="2" s="1"/>
  <c r="J856" i="2"/>
  <c r="J855" i="2" s="1"/>
  <c r="J854" i="2" s="1"/>
  <c r="M853" i="2"/>
  <c r="L852" i="2"/>
  <c r="L851" i="2" s="1"/>
  <c r="K852" i="2"/>
  <c r="J852" i="2"/>
  <c r="J851" i="2" s="1"/>
  <c r="J850" i="2" s="1"/>
  <c r="K851" i="2"/>
  <c r="L850" i="2"/>
  <c r="M846" i="2"/>
  <c r="L845" i="2"/>
  <c r="K845" i="2"/>
  <c r="J845" i="2"/>
  <c r="J844" i="2" s="1"/>
  <c r="J843" i="2" s="1"/>
  <c r="J842" i="2" s="1"/>
  <c r="J841" i="2" s="1"/>
  <c r="J840" i="2" s="1"/>
  <c r="K844" i="2"/>
  <c r="K843" i="2" s="1"/>
  <c r="K842" i="2" s="1"/>
  <c r="K841" i="2" s="1"/>
  <c r="K840" i="2" s="1"/>
  <c r="M839" i="2"/>
  <c r="L838" i="2"/>
  <c r="L837" i="2" s="1"/>
  <c r="L836" i="2" s="1"/>
  <c r="L835" i="2" s="1"/>
  <c r="L834" i="2" s="1"/>
  <c r="K838" i="2"/>
  <c r="J838" i="2"/>
  <c r="J837" i="2" s="1"/>
  <c r="J836" i="2" s="1"/>
  <c r="J835" i="2" s="1"/>
  <c r="J834" i="2" s="1"/>
  <c r="M833" i="2"/>
  <c r="L832" i="2"/>
  <c r="K832" i="2"/>
  <c r="J832" i="2"/>
  <c r="M831" i="2"/>
  <c r="L830" i="2"/>
  <c r="L829" i="2" s="1"/>
  <c r="L828" i="2" s="1"/>
  <c r="K830" i="2"/>
  <c r="J830" i="2"/>
  <c r="J829" i="2" s="1"/>
  <c r="J828" i="2" s="1"/>
  <c r="L826" i="2"/>
  <c r="L825" i="2" s="1"/>
  <c r="K826" i="2"/>
  <c r="J826" i="2"/>
  <c r="J825" i="2" s="1"/>
  <c r="J824" i="2" s="1"/>
  <c r="J823" i="2" s="1"/>
  <c r="K825" i="2"/>
  <c r="K824" i="2" s="1"/>
  <c r="K823" i="2" s="1"/>
  <c r="L824" i="2"/>
  <c r="L823" i="2" s="1"/>
  <c r="M822" i="2"/>
  <c r="L821" i="2"/>
  <c r="K821" i="2"/>
  <c r="J821" i="2"/>
  <c r="M820" i="2"/>
  <c r="L819" i="2"/>
  <c r="K819" i="2"/>
  <c r="K818" i="2" s="1"/>
  <c r="K817" i="2" s="1"/>
  <c r="J819" i="2"/>
  <c r="L814" i="2"/>
  <c r="M813" i="2"/>
  <c r="L812" i="2"/>
  <c r="K812" i="2"/>
  <c r="J812" i="2"/>
  <c r="M811" i="2"/>
  <c r="M810" i="2"/>
  <c r="M809" i="2"/>
  <c r="L808" i="2"/>
  <c r="L807" i="2" s="1"/>
  <c r="L806" i="2" s="1"/>
  <c r="L805" i="2" s="1"/>
  <c r="K808" i="2"/>
  <c r="J808" i="2"/>
  <c r="J807" i="2" s="1"/>
  <c r="J806" i="2" s="1"/>
  <c r="J805" i="2" s="1"/>
  <c r="M802" i="2"/>
  <c r="L801" i="2"/>
  <c r="L800" i="2" s="1"/>
  <c r="L799" i="2" s="1"/>
  <c r="K801" i="2"/>
  <c r="J801" i="2"/>
  <c r="J800" i="2" s="1"/>
  <c r="J799" i="2" s="1"/>
  <c r="M798" i="2"/>
  <c r="L797" i="2"/>
  <c r="K797" i="2"/>
  <c r="K796" i="2" s="1"/>
  <c r="J797" i="2"/>
  <c r="J796" i="2" s="1"/>
  <c r="M795" i="2"/>
  <c r="L794" i="2"/>
  <c r="L793" i="2" s="1"/>
  <c r="K794" i="2"/>
  <c r="J794" i="2"/>
  <c r="J793" i="2" s="1"/>
  <c r="K793" i="2"/>
  <c r="M788" i="2"/>
  <c r="L787" i="2"/>
  <c r="K787" i="2"/>
  <c r="J787" i="2"/>
  <c r="K786" i="2"/>
  <c r="M785" i="2"/>
  <c r="L784" i="2"/>
  <c r="K784" i="2"/>
  <c r="K783" i="2" s="1"/>
  <c r="J784" i="2"/>
  <c r="J783" i="2" s="1"/>
  <c r="J782" i="2" s="1"/>
  <c r="J781" i="2" s="1"/>
  <c r="J780" i="2" s="1"/>
  <c r="J779" i="2" s="1"/>
  <c r="M778" i="2"/>
  <c r="L777" i="2"/>
  <c r="K777" i="2"/>
  <c r="J777" i="2"/>
  <c r="M776" i="2"/>
  <c r="L775" i="2"/>
  <c r="K775" i="2"/>
  <c r="K774" i="2" s="1"/>
  <c r="K773" i="2" s="1"/>
  <c r="J775" i="2"/>
  <c r="J774" i="2" s="1"/>
  <c r="J773" i="2" s="1"/>
  <c r="L771" i="2"/>
  <c r="K771" i="2"/>
  <c r="J771" i="2"/>
  <c r="J770" i="2" s="1"/>
  <c r="J769" i="2" s="1"/>
  <c r="M767" i="2"/>
  <c r="L766" i="2"/>
  <c r="L765" i="2" s="1"/>
  <c r="L764" i="2" s="1"/>
  <c r="K766" i="2"/>
  <c r="K765" i="2" s="1"/>
  <c r="J766" i="2"/>
  <c r="J765" i="2" s="1"/>
  <c r="J764" i="2" s="1"/>
  <c r="L761" i="2"/>
  <c r="M761" i="2" s="1"/>
  <c r="M760" i="2"/>
  <c r="L759" i="2"/>
  <c r="K759" i="2"/>
  <c r="J759" i="2"/>
  <c r="M758" i="2"/>
  <c r="M757" i="2"/>
  <c r="M756" i="2"/>
  <c r="L755" i="2"/>
  <c r="L754" i="2" s="1"/>
  <c r="K755" i="2"/>
  <c r="J755" i="2"/>
  <c r="J754" i="2" s="1"/>
  <c r="J753" i="2" s="1"/>
  <c r="M749" i="2"/>
  <c r="L748" i="2"/>
  <c r="K748" i="2"/>
  <c r="J748" i="2"/>
  <c r="M747" i="2"/>
  <c r="M746" i="2"/>
  <c r="L745" i="2"/>
  <c r="K745" i="2"/>
  <c r="J745" i="2"/>
  <c r="L738" i="2"/>
  <c r="M737" i="2"/>
  <c r="L736" i="2"/>
  <c r="L735" i="2" s="1"/>
  <c r="K736" i="2"/>
  <c r="J736" i="2"/>
  <c r="J735" i="2" s="1"/>
  <c r="K735" i="2"/>
  <c r="M734" i="2"/>
  <c r="M733" i="2"/>
  <c r="L732" i="2"/>
  <c r="K732" i="2"/>
  <c r="J732" i="2"/>
  <c r="M731" i="2"/>
  <c r="L730" i="2"/>
  <c r="K730" i="2"/>
  <c r="J730" i="2"/>
  <c r="M729" i="2"/>
  <c r="M728" i="2"/>
  <c r="M727" i="2"/>
  <c r="L726" i="2"/>
  <c r="K726" i="2"/>
  <c r="K725" i="2" s="1"/>
  <c r="J726" i="2"/>
  <c r="L718" i="2"/>
  <c r="M718" i="2" s="1"/>
  <c r="M717" i="2"/>
  <c r="L716" i="2"/>
  <c r="L715" i="2" s="1"/>
  <c r="K716" i="2"/>
  <c r="K715" i="2" s="1"/>
  <c r="K714" i="2" s="1"/>
  <c r="J716" i="2"/>
  <c r="J715" i="2" s="1"/>
  <c r="J714" i="2" s="1"/>
  <c r="M713" i="2"/>
  <c r="M712" i="2"/>
  <c r="M711" i="2"/>
  <c r="L710" i="2"/>
  <c r="L709" i="2" s="1"/>
  <c r="K710" i="2"/>
  <c r="J710" i="2"/>
  <c r="J709" i="2" s="1"/>
  <c r="M708" i="2"/>
  <c r="M707" i="2"/>
  <c r="L706" i="2"/>
  <c r="K706" i="2"/>
  <c r="J706" i="2"/>
  <c r="M705" i="2"/>
  <c r="L704" i="2"/>
  <c r="K704" i="2"/>
  <c r="J704" i="2"/>
  <c r="M700" i="2"/>
  <c r="L699" i="2"/>
  <c r="L698" i="2" s="1"/>
  <c r="K699" i="2"/>
  <c r="J699" i="2"/>
  <c r="J698" i="2" s="1"/>
  <c r="M697" i="2"/>
  <c r="M696" i="2"/>
  <c r="L695" i="2"/>
  <c r="K695" i="2"/>
  <c r="J695" i="2"/>
  <c r="M694" i="2"/>
  <c r="M693" i="2"/>
  <c r="L692" i="2"/>
  <c r="K692" i="2"/>
  <c r="J692" i="2"/>
  <c r="M691" i="2"/>
  <c r="M690" i="2"/>
  <c r="L689" i="2"/>
  <c r="K689" i="2"/>
  <c r="J689" i="2"/>
  <c r="M688" i="2"/>
  <c r="M687" i="2"/>
  <c r="L686" i="2"/>
  <c r="K686" i="2"/>
  <c r="J686" i="2"/>
  <c r="M685" i="2"/>
  <c r="L684" i="2"/>
  <c r="K684" i="2"/>
  <c r="J684" i="2"/>
  <c r="M683" i="2"/>
  <c r="L682" i="2"/>
  <c r="K682" i="2"/>
  <c r="J682" i="2"/>
  <c r="M678" i="2"/>
  <c r="L677" i="2"/>
  <c r="K677" i="2"/>
  <c r="J677" i="2"/>
  <c r="M676" i="2"/>
  <c r="L675" i="2"/>
  <c r="K675" i="2"/>
  <c r="K674" i="2" s="1"/>
  <c r="J675" i="2"/>
  <c r="M673" i="2"/>
  <c r="M672" i="2"/>
  <c r="L671" i="2"/>
  <c r="L670" i="2" s="1"/>
  <c r="K671" i="2"/>
  <c r="K670" i="2" s="1"/>
  <c r="J671" i="2"/>
  <c r="J670" i="2" s="1"/>
  <c r="M669" i="2"/>
  <c r="L668" i="2"/>
  <c r="K668" i="2"/>
  <c r="J668" i="2"/>
  <c r="M667" i="2"/>
  <c r="M666" i="2"/>
  <c r="L665" i="2"/>
  <c r="K665" i="2"/>
  <c r="J665" i="2"/>
  <c r="M664" i="2"/>
  <c r="L663" i="2"/>
  <c r="K663" i="2"/>
  <c r="J663" i="2"/>
  <c r="M662" i="2"/>
  <c r="L661" i="2"/>
  <c r="K661" i="2"/>
  <c r="J661" i="2"/>
  <c r="M660" i="2"/>
  <c r="M659" i="2"/>
  <c r="L658" i="2"/>
  <c r="K658" i="2"/>
  <c r="J658" i="2"/>
  <c r="M657" i="2"/>
  <c r="M656" i="2"/>
  <c r="L655" i="2"/>
  <c r="K655" i="2"/>
  <c r="J655" i="2"/>
  <c r="M654" i="2"/>
  <c r="M653" i="2"/>
  <c r="L652" i="2"/>
  <c r="K652" i="2"/>
  <c r="J652" i="2"/>
  <c r="M651" i="2"/>
  <c r="M650" i="2"/>
  <c r="L649" i="2"/>
  <c r="K649" i="2"/>
  <c r="J649" i="2"/>
  <c r="M648" i="2"/>
  <c r="M647" i="2"/>
  <c r="L646" i="2"/>
  <c r="K646" i="2"/>
  <c r="J646" i="2"/>
  <c r="M645" i="2"/>
  <c r="M644" i="2"/>
  <c r="L643" i="2"/>
  <c r="K643" i="2"/>
  <c r="J643" i="2"/>
  <c r="M642" i="2"/>
  <c r="M641" i="2"/>
  <c r="L640" i="2"/>
  <c r="K640" i="2"/>
  <c r="J640" i="2"/>
  <c r="M639" i="2"/>
  <c r="M638" i="2"/>
  <c r="L637" i="2"/>
  <c r="K637" i="2"/>
  <c r="J637" i="2"/>
  <c r="M635" i="2"/>
  <c r="M634" i="2"/>
  <c r="L633" i="2"/>
  <c r="K633" i="2"/>
  <c r="J633" i="2"/>
  <c r="M632" i="2"/>
  <c r="M631" i="2"/>
  <c r="L630" i="2"/>
  <c r="K630" i="2"/>
  <c r="J630" i="2"/>
  <c r="L623" i="2"/>
  <c r="M623" i="2" s="1"/>
  <c r="M622" i="2"/>
  <c r="L621" i="2"/>
  <c r="K621" i="2"/>
  <c r="J621" i="2"/>
  <c r="M620" i="2"/>
  <c r="M619" i="2"/>
  <c r="L618" i="2"/>
  <c r="K618" i="2"/>
  <c r="J618" i="2"/>
  <c r="M615" i="2"/>
  <c r="L614" i="2"/>
  <c r="K614" i="2"/>
  <c r="J614" i="2"/>
  <c r="J613" i="2" s="1"/>
  <c r="K613" i="2"/>
  <c r="M612" i="2"/>
  <c r="L611" i="2"/>
  <c r="L610" i="2" s="1"/>
  <c r="K611" i="2"/>
  <c r="J611" i="2"/>
  <c r="J610" i="2" s="1"/>
  <c r="M609" i="2"/>
  <c r="L608" i="2"/>
  <c r="K608" i="2"/>
  <c r="J608" i="2"/>
  <c r="M607" i="2"/>
  <c r="L606" i="2"/>
  <c r="K606" i="2"/>
  <c r="J606" i="2"/>
  <c r="M605" i="2"/>
  <c r="L604" i="2"/>
  <c r="K604" i="2"/>
  <c r="J604" i="2"/>
  <c r="M603" i="2"/>
  <c r="M602" i="2"/>
  <c r="M601" i="2"/>
  <c r="M600" i="2"/>
  <c r="L599" i="2"/>
  <c r="K599" i="2"/>
  <c r="J599" i="2"/>
  <c r="M597" i="2"/>
  <c r="L596" i="2"/>
  <c r="K596" i="2"/>
  <c r="J596" i="2"/>
  <c r="M595" i="2"/>
  <c r="L594" i="2"/>
  <c r="K594" i="2"/>
  <c r="J594" i="2"/>
  <c r="J593" i="2" s="1"/>
  <c r="M592" i="2"/>
  <c r="L591" i="2"/>
  <c r="K591" i="2"/>
  <c r="J591" i="2"/>
  <c r="M590" i="2"/>
  <c r="L589" i="2"/>
  <c r="K589" i="2"/>
  <c r="J589" i="2"/>
  <c r="M588" i="2"/>
  <c r="L587" i="2"/>
  <c r="K587" i="2"/>
  <c r="J587" i="2"/>
  <c r="K586" i="2"/>
  <c r="M585" i="2"/>
  <c r="M584" i="2"/>
  <c r="L583" i="2"/>
  <c r="L582" i="2" s="1"/>
  <c r="K583" i="2"/>
  <c r="J583" i="2"/>
  <c r="J582" i="2" s="1"/>
  <c r="M578" i="2"/>
  <c r="L577" i="2"/>
  <c r="K577" i="2"/>
  <c r="M576" i="2"/>
  <c r="L575" i="2"/>
  <c r="K575" i="2"/>
  <c r="J575" i="2"/>
  <c r="J574" i="2" s="1"/>
  <c r="J573" i="2" s="1"/>
  <c r="J572" i="2" s="1"/>
  <c r="J571" i="2" s="1"/>
  <c r="M569" i="2"/>
  <c r="M568" i="2"/>
  <c r="L567" i="2"/>
  <c r="K567" i="2"/>
  <c r="J567" i="2"/>
  <c r="J566" i="2" s="1"/>
  <c r="J565" i="2" s="1"/>
  <c r="J564" i="2" s="1"/>
  <c r="J563" i="2" s="1"/>
  <c r="K566" i="2"/>
  <c r="K565" i="2" s="1"/>
  <c r="K564" i="2" s="1"/>
  <c r="K563" i="2" s="1"/>
  <c r="M562" i="2"/>
  <c r="M561" i="2"/>
  <c r="M560" i="2"/>
  <c r="L559" i="2"/>
  <c r="L558" i="2" s="1"/>
  <c r="K559" i="2"/>
  <c r="J559" i="2"/>
  <c r="J558" i="2" s="1"/>
  <c r="L556" i="2"/>
  <c r="M556" i="2" s="1"/>
  <c r="M555" i="2"/>
  <c r="L554" i="2"/>
  <c r="K554" i="2"/>
  <c r="J554" i="2"/>
  <c r="M553" i="2"/>
  <c r="M552" i="2"/>
  <c r="M551" i="2"/>
  <c r="L550" i="2"/>
  <c r="K550" i="2"/>
  <c r="J550" i="2"/>
  <c r="J549" i="2" s="1"/>
  <c r="M548" i="2"/>
  <c r="M546" i="2"/>
  <c r="M545" i="2"/>
  <c r="L544" i="2"/>
  <c r="K544" i="2"/>
  <c r="J544" i="2"/>
  <c r="M543" i="2"/>
  <c r="L542" i="2"/>
  <c r="K542" i="2"/>
  <c r="J542" i="2"/>
  <c r="M541" i="2"/>
  <c r="L540" i="2"/>
  <c r="K540" i="2"/>
  <c r="K539" i="2" s="1"/>
  <c r="J540" i="2"/>
  <c r="M538" i="2"/>
  <c r="M537" i="2"/>
  <c r="M536" i="2"/>
  <c r="M535" i="2"/>
  <c r="L534" i="2"/>
  <c r="L533" i="2" s="1"/>
  <c r="K534" i="2"/>
  <c r="J534" i="2"/>
  <c r="J533" i="2" s="1"/>
  <c r="M530" i="2"/>
  <c r="L529" i="2"/>
  <c r="K529" i="2"/>
  <c r="J529" i="2"/>
  <c r="J528" i="2" s="1"/>
  <c r="J527" i="2" s="1"/>
  <c r="K528" i="2"/>
  <c r="K527" i="2" s="1"/>
  <c r="L526" i="2"/>
  <c r="K526" i="2"/>
  <c r="J526" i="2"/>
  <c r="M525" i="2"/>
  <c r="M524" i="2"/>
  <c r="M523" i="2"/>
  <c r="L522" i="2"/>
  <c r="K522" i="2"/>
  <c r="J522" i="2"/>
  <c r="M521" i="2"/>
  <c r="L520" i="2"/>
  <c r="K520" i="2"/>
  <c r="K519" i="2" s="1"/>
  <c r="K518" i="2" s="1"/>
  <c r="K513" i="2" s="1"/>
  <c r="J520" i="2"/>
  <c r="J519" i="2" s="1"/>
  <c r="J518" i="2" s="1"/>
  <c r="J513" i="2" s="1"/>
  <c r="L516" i="2"/>
  <c r="M512" i="2"/>
  <c r="L511" i="2"/>
  <c r="L506" i="2" s="1"/>
  <c r="K511" i="2"/>
  <c r="J511" i="2"/>
  <c r="J506" i="2" s="1"/>
  <c r="M510" i="2"/>
  <c r="M509" i="2"/>
  <c r="M508" i="2"/>
  <c r="M507" i="2"/>
  <c r="M505" i="2"/>
  <c r="M504" i="2"/>
  <c r="L503" i="2"/>
  <c r="L502" i="2" s="1"/>
  <c r="K503" i="2"/>
  <c r="J503" i="2"/>
  <c r="J502" i="2" s="1"/>
  <c r="M500" i="2"/>
  <c r="L499" i="2"/>
  <c r="K499" i="2"/>
  <c r="K498" i="2" s="1"/>
  <c r="K497" i="2" s="1"/>
  <c r="K496" i="2" s="1"/>
  <c r="J499" i="2"/>
  <c r="J498" i="2" s="1"/>
  <c r="J497" i="2" s="1"/>
  <c r="J496" i="2" s="1"/>
  <c r="M494" i="2"/>
  <c r="L493" i="2"/>
  <c r="L492" i="2" s="1"/>
  <c r="K493" i="2"/>
  <c r="J493" i="2"/>
  <c r="J492" i="2" s="1"/>
  <c r="M491" i="2"/>
  <c r="M490" i="2"/>
  <c r="L489" i="2"/>
  <c r="K489" i="2"/>
  <c r="J489" i="2"/>
  <c r="M488" i="2"/>
  <c r="L487" i="2"/>
  <c r="K487" i="2"/>
  <c r="J487" i="2"/>
  <c r="M486" i="2"/>
  <c r="L485" i="2"/>
  <c r="K485" i="2"/>
  <c r="J485" i="2"/>
  <c r="L483" i="2"/>
  <c r="M483" i="2" s="1"/>
  <c r="M482" i="2"/>
  <c r="M481" i="2"/>
  <c r="L480" i="2"/>
  <c r="K480" i="2"/>
  <c r="J480" i="2"/>
  <c r="M479" i="2"/>
  <c r="M478" i="2"/>
  <c r="M477" i="2"/>
  <c r="L476" i="2"/>
  <c r="K476" i="2"/>
  <c r="J476" i="2"/>
  <c r="M475" i="2"/>
  <c r="L474" i="2"/>
  <c r="K474" i="2"/>
  <c r="J474" i="2"/>
  <c r="M473" i="2"/>
  <c r="M472" i="2"/>
  <c r="M471" i="2"/>
  <c r="M470" i="2"/>
  <c r="L469" i="2"/>
  <c r="K469" i="2"/>
  <c r="J469" i="2"/>
  <c r="M465" i="2"/>
  <c r="M464" i="2"/>
  <c r="L463" i="2"/>
  <c r="K463" i="2"/>
  <c r="J463" i="2"/>
  <c r="M462" i="2"/>
  <c r="M459" i="2"/>
  <c r="M458" i="2"/>
  <c r="L457" i="2"/>
  <c r="J457" i="2"/>
  <c r="M456" i="2"/>
  <c r="M455" i="2"/>
  <c r="M454" i="2"/>
  <c r="M453" i="2"/>
  <c r="L452" i="2"/>
  <c r="K452" i="2"/>
  <c r="J452" i="2"/>
  <c r="M447" i="2"/>
  <c r="M446" i="2"/>
  <c r="L445" i="2"/>
  <c r="K445" i="2"/>
  <c r="J445" i="2"/>
  <c r="L442" i="2"/>
  <c r="K442" i="2"/>
  <c r="J442" i="2"/>
  <c r="M437" i="2"/>
  <c r="L436" i="2"/>
  <c r="L435" i="2" s="1"/>
  <c r="L434" i="2" s="1"/>
  <c r="L433" i="2" s="1"/>
  <c r="L432" i="2" s="1"/>
  <c r="K436" i="2"/>
  <c r="K435" i="2" s="1"/>
  <c r="J436" i="2"/>
  <c r="J435" i="2" s="1"/>
  <c r="J434" i="2" s="1"/>
  <c r="J433" i="2" s="1"/>
  <c r="J432" i="2" s="1"/>
  <c r="M430" i="2"/>
  <c r="M429" i="2"/>
  <c r="M428" i="2"/>
  <c r="L427" i="2"/>
  <c r="K427" i="2"/>
  <c r="K426" i="2" s="1"/>
  <c r="K425" i="2" s="1"/>
  <c r="J427" i="2"/>
  <c r="J426" i="2" s="1"/>
  <c r="J425" i="2" s="1"/>
  <c r="M424" i="2"/>
  <c r="L423" i="2"/>
  <c r="L422" i="2" s="1"/>
  <c r="L421" i="2" s="1"/>
  <c r="K423" i="2"/>
  <c r="K422" i="2" s="1"/>
  <c r="K421" i="2" s="1"/>
  <c r="J423" i="2"/>
  <c r="J422" i="2" s="1"/>
  <c r="J421" i="2" s="1"/>
  <c r="M420" i="2"/>
  <c r="L419" i="2"/>
  <c r="L418" i="2" s="1"/>
  <c r="L417" i="2" s="1"/>
  <c r="L416" i="2" s="1"/>
  <c r="K419" i="2"/>
  <c r="K418" i="2" s="1"/>
  <c r="K417" i="2" s="1"/>
  <c r="K416" i="2" s="1"/>
  <c r="J419" i="2"/>
  <c r="J418" i="2" s="1"/>
  <c r="J417" i="2" s="1"/>
  <c r="J416" i="2" s="1"/>
  <c r="M414" i="2"/>
  <c r="L413" i="2"/>
  <c r="L412" i="2" s="1"/>
  <c r="L411" i="2" s="1"/>
  <c r="L410" i="2" s="1"/>
  <c r="K413" i="2"/>
  <c r="J413" i="2"/>
  <c r="J412" i="2" s="1"/>
  <c r="J411" i="2" s="1"/>
  <c r="L408" i="2"/>
  <c r="M407" i="2"/>
  <c r="L406" i="2"/>
  <c r="K406" i="2"/>
  <c r="J406" i="2"/>
  <c r="M405" i="2"/>
  <c r="M404" i="2"/>
  <c r="M403" i="2"/>
  <c r="L402" i="2"/>
  <c r="L401" i="2" s="1"/>
  <c r="L400" i="2" s="1"/>
  <c r="L399" i="2" s="1"/>
  <c r="L398" i="2" s="1"/>
  <c r="K402" i="2"/>
  <c r="J402" i="2"/>
  <c r="J401" i="2" s="1"/>
  <c r="J400" i="2" s="1"/>
  <c r="J399" i="2" s="1"/>
  <c r="J398" i="2" s="1"/>
  <c r="L394" i="2"/>
  <c r="M394" i="2" s="1"/>
  <c r="M393" i="2"/>
  <c r="L392" i="2"/>
  <c r="K392" i="2"/>
  <c r="J392" i="2"/>
  <c r="M391" i="2"/>
  <c r="M390" i="2"/>
  <c r="M389" i="2"/>
  <c r="L388" i="2"/>
  <c r="K388" i="2"/>
  <c r="K387" i="2" s="1"/>
  <c r="J388" i="2"/>
  <c r="M386" i="2"/>
  <c r="L385" i="2"/>
  <c r="L384" i="2" s="1"/>
  <c r="K385" i="2"/>
  <c r="J385" i="2"/>
  <c r="J384" i="2" s="1"/>
  <c r="K384" i="2"/>
  <c r="M383" i="2"/>
  <c r="M382" i="2"/>
  <c r="L381" i="2"/>
  <c r="K381" i="2"/>
  <c r="K380" i="2" s="1"/>
  <c r="J381" i="2"/>
  <c r="J380" i="2" s="1"/>
  <c r="M375" i="2"/>
  <c r="L374" i="2"/>
  <c r="K374" i="2"/>
  <c r="J374" i="2"/>
  <c r="M373" i="2"/>
  <c r="L372" i="2"/>
  <c r="L371" i="2" s="1"/>
  <c r="K372" i="2"/>
  <c r="J372" i="2"/>
  <c r="M370" i="2"/>
  <c r="M369" i="2"/>
  <c r="M368" i="2"/>
  <c r="L367" i="2"/>
  <c r="L366" i="2" s="1"/>
  <c r="K367" i="2"/>
  <c r="J367" i="2"/>
  <c r="J366" i="2" s="1"/>
  <c r="M365" i="2"/>
  <c r="M364" i="2"/>
  <c r="L363" i="2"/>
  <c r="K363" i="2"/>
  <c r="J363" i="2"/>
  <c r="M362" i="2"/>
  <c r="M361" i="2"/>
  <c r="M360" i="2"/>
  <c r="L359" i="2"/>
  <c r="L358" i="2" s="1"/>
  <c r="K359" i="2"/>
  <c r="K358" i="2" s="1"/>
  <c r="J359" i="2"/>
  <c r="J358" i="2" s="1"/>
  <c r="M354" i="2"/>
  <c r="L353" i="2"/>
  <c r="K353" i="2"/>
  <c r="J353" i="2"/>
  <c r="M352" i="2"/>
  <c r="L351" i="2"/>
  <c r="K351" i="2"/>
  <c r="J351" i="2"/>
  <c r="M350" i="2"/>
  <c r="L349" i="2"/>
  <c r="K349" i="2"/>
  <c r="K348" i="2" s="1"/>
  <c r="K347" i="2" s="1"/>
  <c r="J349" i="2"/>
  <c r="L345" i="2"/>
  <c r="L344" i="2" s="1"/>
  <c r="K345" i="2"/>
  <c r="J345" i="2"/>
  <c r="J344" i="2" s="1"/>
  <c r="J343" i="2" s="1"/>
  <c r="K344" i="2"/>
  <c r="K343" i="2" s="1"/>
  <c r="L343" i="2"/>
  <c r="M340" i="2"/>
  <c r="L339" i="2"/>
  <c r="L338" i="2" s="1"/>
  <c r="L337" i="2" s="1"/>
  <c r="K339" i="2"/>
  <c r="K338" i="2" s="1"/>
  <c r="K337" i="2" s="1"/>
  <c r="J339" i="2"/>
  <c r="J338" i="2" s="1"/>
  <c r="J337" i="2" s="1"/>
  <c r="M336" i="2"/>
  <c r="L335" i="2"/>
  <c r="L334" i="2" s="1"/>
  <c r="K335" i="2"/>
  <c r="K334" i="2" s="1"/>
  <c r="K333" i="2" s="1"/>
  <c r="K332" i="2" s="1"/>
  <c r="J335" i="2"/>
  <c r="J334" i="2" s="1"/>
  <c r="J333" i="2" s="1"/>
  <c r="J332" i="2" s="1"/>
  <c r="M330" i="2"/>
  <c r="L329" i="2"/>
  <c r="L328" i="2" s="1"/>
  <c r="K329" i="2"/>
  <c r="K328" i="2" s="1"/>
  <c r="J329" i="2"/>
  <c r="J328" i="2" s="1"/>
  <c r="M327" i="2"/>
  <c r="L326" i="2"/>
  <c r="L325" i="2" s="1"/>
  <c r="K326" i="2"/>
  <c r="K325" i="2" s="1"/>
  <c r="J326" i="2"/>
  <c r="J325" i="2" s="1"/>
  <c r="M322" i="2"/>
  <c r="L321" i="2"/>
  <c r="L320" i="2" s="1"/>
  <c r="L319" i="2" s="1"/>
  <c r="K320" i="2"/>
  <c r="K319" i="2" s="1"/>
  <c r="J321" i="2"/>
  <c r="J320" i="2" s="1"/>
  <c r="J319" i="2" s="1"/>
  <c r="M318" i="2"/>
  <c r="L317" i="2"/>
  <c r="K317" i="2"/>
  <c r="K316" i="2" s="1"/>
  <c r="K315" i="2" s="1"/>
  <c r="J317" i="2"/>
  <c r="J316" i="2" s="1"/>
  <c r="J315" i="2" s="1"/>
  <c r="J314" i="2" s="1"/>
  <c r="M313" i="2"/>
  <c r="L312" i="2"/>
  <c r="L311" i="2" s="1"/>
  <c r="L310" i="2" s="1"/>
  <c r="L309" i="2" s="1"/>
  <c r="K312" i="2"/>
  <c r="J312" i="2"/>
  <c r="J311" i="2" s="1"/>
  <c r="J310" i="2" s="1"/>
  <c r="J309" i="2" s="1"/>
  <c r="K311" i="2"/>
  <c r="K310" i="2" s="1"/>
  <c r="M308" i="2"/>
  <c r="L307" i="2"/>
  <c r="K307" i="2"/>
  <c r="K306" i="2" s="1"/>
  <c r="K305" i="2" s="1"/>
  <c r="K304" i="2" s="1"/>
  <c r="J307" i="2"/>
  <c r="J306" i="2" s="1"/>
  <c r="J305" i="2" s="1"/>
  <c r="J304" i="2" s="1"/>
  <c r="M302" i="2"/>
  <c r="L301" i="2"/>
  <c r="L300" i="2" s="1"/>
  <c r="L299" i="2" s="1"/>
  <c r="K301" i="2"/>
  <c r="K300" i="2" s="1"/>
  <c r="K299" i="2" s="1"/>
  <c r="J301" i="2"/>
  <c r="J300" i="2" s="1"/>
  <c r="J299" i="2" s="1"/>
  <c r="M298" i="2"/>
  <c r="L297" i="2"/>
  <c r="K297" i="2"/>
  <c r="K296" i="2" s="1"/>
  <c r="J297" i="2"/>
  <c r="J296" i="2" s="1"/>
  <c r="M294" i="2"/>
  <c r="M293" i="2"/>
  <c r="L292" i="2"/>
  <c r="K292" i="2"/>
  <c r="K291" i="2" s="1"/>
  <c r="K290" i="2" s="1"/>
  <c r="J292" i="2"/>
  <c r="J291" i="2" s="1"/>
  <c r="J290" i="2" s="1"/>
  <c r="M289" i="2"/>
  <c r="L288" i="2"/>
  <c r="L287" i="2" s="1"/>
  <c r="K288" i="2"/>
  <c r="J288" i="2"/>
  <c r="J287" i="2" s="1"/>
  <c r="K287" i="2"/>
  <c r="M286" i="2"/>
  <c r="L285" i="2"/>
  <c r="L284" i="2" s="1"/>
  <c r="K285" i="2"/>
  <c r="K284" i="2" s="1"/>
  <c r="J285" i="2"/>
  <c r="J284" i="2" s="1"/>
  <c r="M282" i="2"/>
  <c r="L281" i="2"/>
  <c r="L280" i="2" s="1"/>
  <c r="L279" i="2" s="1"/>
  <c r="K281" i="2"/>
  <c r="J281" i="2"/>
  <c r="J280" i="2" s="1"/>
  <c r="J279" i="2" s="1"/>
  <c r="M278" i="2"/>
  <c r="L277" i="2"/>
  <c r="L276" i="2" s="1"/>
  <c r="K277" i="2"/>
  <c r="K276" i="2" s="1"/>
  <c r="K275" i="2" s="1"/>
  <c r="J277" i="2"/>
  <c r="J276" i="2" s="1"/>
  <c r="J275" i="2" s="1"/>
  <c r="M274" i="2"/>
  <c r="L273" i="2"/>
  <c r="K273" i="2"/>
  <c r="J273" i="2"/>
  <c r="M272" i="2"/>
  <c r="L271" i="2"/>
  <c r="K271" i="2"/>
  <c r="J271" i="2"/>
  <c r="J270" i="2" s="1"/>
  <c r="M269" i="2"/>
  <c r="L268" i="2"/>
  <c r="L267" i="2" s="1"/>
  <c r="K268" i="2"/>
  <c r="K267" i="2" s="1"/>
  <c r="J268" i="2"/>
  <c r="J267" i="2" s="1"/>
  <c r="M266" i="2"/>
  <c r="L265" i="2"/>
  <c r="L264" i="2" s="1"/>
  <c r="K265" i="2"/>
  <c r="K264" i="2" s="1"/>
  <c r="J265" i="2"/>
  <c r="J264" i="2" s="1"/>
  <c r="M260" i="2"/>
  <c r="L259" i="2"/>
  <c r="L258" i="2" s="1"/>
  <c r="L257" i="2" s="1"/>
  <c r="L256" i="2" s="1"/>
  <c r="L255" i="2" s="1"/>
  <c r="K259" i="2"/>
  <c r="J259" i="2"/>
  <c r="J258" i="2" s="1"/>
  <c r="J257" i="2" s="1"/>
  <c r="J256" i="2" s="1"/>
  <c r="J255" i="2" s="1"/>
  <c r="L251" i="2"/>
  <c r="L250" i="2" s="1"/>
  <c r="L249" i="2" s="1"/>
  <c r="L248" i="2" s="1"/>
  <c r="K251" i="2"/>
  <c r="K249" i="2" s="1"/>
  <c r="K248" i="2" s="1"/>
  <c r="J251" i="2"/>
  <c r="J250" i="2" s="1"/>
  <c r="J249" i="2" s="1"/>
  <c r="J248" i="2" s="1"/>
  <c r="M246" i="2"/>
  <c r="L245" i="2"/>
  <c r="K245" i="2"/>
  <c r="J245" i="2"/>
  <c r="M244" i="2"/>
  <c r="L243" i="2"/>
  <c r="K243" i="2"/>
  <c r="K242" i="2" s="1"/>
  <c r="K241" i="2" s="1"/>
  <c r="J243" i="2"/>
  <c r="M240" i="2"/>
  <c r="L239" i="2"/>
  <c r="K239" i="2"/>
  <c r="J239" i="2"/>
  <c r="L238" i="2"/>
  <c r="K238" i="2"/>
  <c r="J238" i="2"/>
  <c r="M237" i="2"/>
  <c r="L236" i="2"/>
  <c r="K236" i="2"/>
  <c r="L235" i="2"/>
  <c r="K235" i="2"/>
  <c r="M234" i="2"/>
  <c r="L233" i="2"/>
  <c r="K233" i="2"/>
  <c r="K232" i="2" s="1"/>
  <c r="J233" i="2"/>
  <c r="J232" i="2" s="1"/>
  <c r="M230" i="2"/>
  <c r="L229" i="2"/>
  <c r="L228" i="2" s="1"/>
  <c r="K229" i="2"/>
  <c r="K228" i="2" s="1"/>
  <c r="J229" i="2"/>
  <c r="J228" i="2" s="1"/>
  <c r="M227" i="2"/>
  <c r="L226" i="2"/>
  <c r="L225" i="2" s="1"/>
  <c r="K226" i="2"/>
  <c r="K225" i="2" s="1"/>
  <c r="J226" i="2"/>
  <c r="J225" i="2" s="1"/>
  <c r="M223" i="2"/>
  <c r="L222" i="2"/>
  <c r="L221" i="2" s="1"/>
  <c r="L220" i="2" s="1"/>
  <c r="K222" i="2"/>
  <c r="J222" i="2"/>
  <c r="J221" i="2" s="1"/>
  <c r="J220" i="2" s="1"/>
  <c r="M217" i="2"/>
  <c r="L216" i="2"/>
  <c r="L215" i="2" s="1"/>
  <c r="K216" i="2"/>
  <c r="K215" i="2" s="1"/>
  <c r="J216" i="2"/>
  <c r="J215" i="2" s="1"/>
  <c r="M214" i="2"/>
  <c r="L213" i="2"/>
  <c r="L210" i="2" s="1"/>
  <c r="K213" i="2"/>
  <c r="K210" i="2" s="1"/>
  <c r="J213" i="2"/>
  <c r="J210" i="2" s="1"/>
  <c r="M212" i="2"/>
  <c r="L211" i="2"/>
  <c r="K211" i="2"/>
  <c r="J211" i="2"/>
  <c r="M208" i="2"/>
  <c r="L207" i="2"/>
  <c r="K207" i="2"/>
  <c r="J207" i="2"/>
  <c r="M206" i="2"/>
  <c r="L205" i="2"/>
  <c r="K205" i="2"/>
  <c r="J205" i="2"/>
  <c r="J204" i="2" s="1"/>
  <c r="J203" i="2" s="1"/>
  <c r="M202" i="2"/>
  <c r="L201" i="2"/>
  <c r="L200" i="2" s="1"/>
  <c r="L199" i="2" s="1"/>
  <c r="K201" i="2"/>
  <c r="J201" i="2"/>
  <c r="J200" i="2" s="1"/>
  <c r="J199" i="2" s="1"/>
  <c r="M195" i="2"/>
  <c r="L194" i="2"/>
  <c r="L193" i="2" s="1"/>
  <c r="K194" i="2"/>
  <c r="K193" i="2" s="1"/>
  <c r="K192" i="2" s="1"/>
  <c r="J194" i="2"/>
  <c r="J193" i="2" s="1"/>
  <c r="J192" i="2" s="1"/>
  <c r="M191" i="2"/>
  <c r="L190" i="2"/>
  <c r="K190" i="2"/>
  <c r="J190" i="2"/>
  <c r="M188" i="2"/>
  <c r="M187" i="2"/>
  <c r="M186" i="2"/>
  <c r="L185" i="2"/>
  <c r="K185" i="2"/>
  <c r="K184" i="2" s="1"/>
  <c r="J185" i="2"/>
  <c r="J184" i="2" s="1"/>
  <c r="L179" i="2"/>
  <c r="L178" i="2" s="1"/>
  <c r="L177" i="2" s="1"/>
  <c r="L176" i="2" s="1"/>
  <c r="L175" i="2" s="1"/>
  <c r="K179" i="2"/>
  <c r="K178" i="2" s="1"/>
  <c r="K177" i="2" s="1"/>
  <c r="K176" i="2" s="1"/>
  <c r="K175" i="2" s="1"/>
  <c r="J179" i="2"/>
  <c r="J178" i="2" s="1"/>
  <c r="J177" i="2" s="1"/>
  <c r="J176" i="2" s="1"/>
  <c r="J175" i="2" s="1"/>
  <c r="M174" i="2"/>
  <c r="L173" i="2"/>
  <c r="K173" i="2"/>
  <c r="J173" i="2"/>
  <c r="J172" i="2" s="1"/>
  <c r="K172" i="2"/>
  <c r="M171" i="2"/>
  <c r="L170" i="2"/>
  <c r="L169" i="2" s="1"/>
  <c r="K170" i="2"/>
  <c r="K169" i="2" s="1"/>
  <c r="J170" i="2"/>
  <c r="J169" i="2" s="1"/>
  <c r="M168" i="2"/>
  <c r="L167" i="2"/>
  <c r="K167" i="2"/>
  <c r="K166" i="2" s="1"/>
  <c r="J167" i="2"/>
  <c r="J166" i="2" s="1"/>
  <c r="M165" i="2"/>
  <c r="L164" i="2"/>
  <c r="L163" i="2" s="1"/>
  <c r="K164" i="2"/>
  <c r="K163" i="2" s="1"/>
  <c r="J164" i="2"/>
  <c r="J163" i="2" s="1"/>
  <c r="M162" i="2"/>
  <c r="L161" i="2"/>
  <c r="K161" i="2"/>
  <c r="J161" i="2"/>
  <c r="M160" i="2"/>
  <c r="L159" i="2"/>
  <c r="K159" i="2"/>
  <c r="K158" i="2" s="1"/>
  <c r="J159" i="2"/>
  <c r="M156" i="2"/>
  <c r="L155" i="2"/>
  <c r="L154" i="2" s="1"/>
  <c r="K155" i="2"/>
  <c r="K154" i="2" s="1"/>
  <c r="J155" i="2"/>
  <c r="J154" i="2" s="1"/>
  <c r="M153" i="2"/>
  <c r="L152" i="2"/>
  <c r="L151" i="2" s="1"/>
  <c r="K152" i="2"/>
  <c r="J152" i="2"/>
  <c r="J151" i="2" s="1"/>
  <c r="K151" i="2"/>
  <c r="M149" i="2"/>
  <c r="L148" i="2"/>
  <c r="L147" i="2" s="1"/>
  <c r="K148" i="2"/>
  <c r="K147" i="2" s="1"/>
  <c r="J148" i="2"/>
  <c r="J147" i="2" s="1"/>
  <c r="L145" i="2"/>
  <c r="L144" i="2" s="1"/>
  <c r="K145" i="2"/>
  <c r="K144" i="2" s="1"/>
  <c r="J145" i="2"/>
  <c r="J144" i="2" s="1"/>
  <c r="M143" i="2"/>
  <c r="L142" i="2"/>
  <c r="L141" i="2" s="1"/>
  <c r="K142" i="2"/>
  <c r="J142" i="2"/>
  <c r="J141" i="2" s="1"/>
  <c r="M140" i="2"/>
  <c r="L139" i="2"/>
  <c r="K139" i="2"/>
  <c r="K138" i="2" s="1"/>
  <c r="J139" i="2"/>
  <c r="J138" i="2" s="1"/>
  <c r="M137" i="2"/>
  <c r="L136" i="2"/>
  <c r="L135" i="2" s="1"/>
  <c r="K136" i="2"/>
  <c r="J136" i="2"/>
  <c r="J135" i="2" s="1"/>
  <c r="M134" i="2"/>
  <c r="L133" i="2"/>
  <c r="K133" i="2"/>
  <c r="K132" i="2" s="1"/>
  <c r="J133" i="2"/>
  <c r="J132" i="2" s="1"/>
  <c r="M129" i="2"/>
  <c r="M128" i="2"/>
  <c r="L127" i="2"/>
  <c r="K127" i="2"/>
  <c r="K126" i="2" s="1"/>
  <c r="J127" i="2"/>
  <c r="J126" i="2" s="1"/>
  <c r="M125" i="2"/>
  <c r="M124" i="2"/>
  <c r="M123" i="2"/>
  <c r="L122" i="2"/>
  <c r="L121" i="2" s="1"/>
  <c r="K122" i="2"/>
  <c r="J122" i="2"/>
  <c r="J121" i="2" s="1"/>
  <c r="M119" i="2"/>
  <c r="M118" i="2"/>
  <c r="L117" i="2"/>
  <c r="L116" i="2" s="1"/>
  <c r="L115" i="2" s="1"/>
  <c r="K117" i="2"/>
  <c r="K116" i="2" s="1"/>
  <c r="K115" i="2" s="1"/>
  <c r="J117" i="2"/>
  <c r="J116" i="2" s="1"/>
  <c r="J115" i="2" s="1"/>
  <c r="M114" i="2"/>
  <c r="M113" i="2"/>
  <c r="M112" i="2"/>
  <c r="L111" i="2"/>
  <c r="K111" i="2"/>
  <c r="K110" i="2" s="1"/>
  <c r="K109" i="2" s="1"/>
  <c r="J111" i="2"/>
  <c r="J110" i="2" s="1"/>
  <c r="J109" i="2" s="1"/>
  <c r="L107" i="2"/>
  <c r="L106" i="2" s="1"/>
  <c r="L105" i="2" s="1"/>
  <c r="K107" i="2"/>
  <c r="K106" i="2" s="1"/>
  <c r="K105" i="2" s="1"/>
  <c r="J107" i="2"/>
  <c r="J106" i="2" s="1"/>
  <c r="J105" i="2" s="1"/>
  <c r="M104" i="2"/>
  <c r="L103" i="2"/>
  <c r="K103" i="2"/>
  <c r="K102" i="2" s="1"/>
  <c r="K101" i="2" s="1"/>
  <c r="J103" i="2"/>
  <c r="J102" i="2" s="1"/>
  <c r="J101" i="2" s="1"/>
  <c r="L98" i="2"/>
  <c r="K98" i="2"/>
  <c r="J98" i="2"/>
  <c r="M97" i="2"/>
  <c r="L96" i="2"/>
  <c r="K96" i="2"/>
  <c r="J96" i="2"/>
  <c r="M95" i="2"/>
  <c r="M94" i="2"/>
  <c r="L93" i="2"/>
  <c r="K93" i="2"/>
  <c r="J93" i="2"/>
  <c r="M92" i="2"/>
  <c r="M91" i="2"/>
  <c r="L90" i="2"/>
  <c r="K90" i="2"/>
  <c r="J90" i="2"/>
  <c r="M89" i="2"/>
  <c r="L88" i="2"/>
  <c r="K88" i="2"/>
  <c r="J88" i="2"/>
  <c r="M84" i="2"/>
  <c r="L83" i="2"/>
  <c r="K83" i="2"/>
  <c r="K82" i="2" s="1"/>
  <c r="K81" i="2" s="1"/>
  <c r="K80" i="2" s="1"/>
  <c r="J83" i="2"/>
  <c r="J82" i="2" s="1"/>
  <c r="J81" i="2" s="1"/>
  <c r="J80" i="2" s="1"/>
  <c r="L78" i="2"/>
  <c r="M78" i="2" s="1"/>
  <c r="M77" i="2"/>
  <c r="M76" i="2"/>
  <c r="L75" i="2"/>
  <c r="L74" i="2" s="1"/>
  <c r="L73" i="2" s="1"/>
  <c r="K75" i="2"/>
  <c r="J75" i="2"/>
  <c r="J74" i="2" s="1"/>
  <c r="J73" i="2" s="1"/>
  <c r="M72" i="2"/>
  <c r="M71" i="2"/>
  <c r="L70" i="2"/>
  <c r="K70" i="2"/>
  <c r="J70" i="2"/>
  <c r="M69" i="2"/>
  <c r="K68" i="2"/>
  <c r="J68" i="2"/>
  <c r="M67" i="2"/>
  <c r="M66" i="2"/>
  <c r="L65" i="2"/>
  <c r="K65" i="2"/>
  <c r="J65" i="2"/>
  <c r="M62" i="2"/>
  <c r="L61" i="2"/>
  <c r="K61" i="2"/>
  <c r="M60" i="2"/>
  <c r="L59" i="2"/>
  <c r="K59" i="2"/>
  <c r="J59" i="2"/>
  <c r="J58" i="2" s="1"/>
  <c r="J57" i="2" s="1"/>
  <c r="M56" i="2"/>
  <c r="M55" i="2"/>
  <c r="L54" i="2"/>
  <c r="K54" i="2"/>
  <c r="J54" i="2"/>
  <c r="M53" i="2"/>
  <c r="M52" i="2"/>
  <c r="L51" i="2"/>
  <c r="K51" i="2"/>
  <c r="J51" i="2"/>
  <c r="M50" i="2"/>
  <c r="K49" i="2"/>
  <c r="J49" i="2"/>
  <c r="M48" i="2"/>
  <c r="M47" i="2"/>
  <c r="M46" i="2"/>
  <c r="L45" i="2"/>
  <c r="K45" i="2"/>
  <c r="J45" i="2"/>
  <c r="M41" i="2"/>
  <c r="L40" i="2"/>
  <c r="K40" i="2"/>
  <c r="M39" i="2"/>
  <c r="L38" i="2"/>
  <c r="K38" i="2"/>
  <c r="J38" i="2"/>
  <c r="J37" i="2" s="1"/>
  <c r="M32" i="2"/>
  <c r="L31" i="2"/>
  <c r="K31" i="2"/>
  <c r="J31" i="2"/>
  <c r="M30" i="2"/>
  <c r="M29" i="2"/>
  <c r="M28" i="2"/>
  <c r="L27" i="2"/>
  <c r="L26" i="2" s="1"/>
  <c r="K27" i="2"/>
  <c r="J27" i="2"/>
  <c r="M25" i="2"/>
  <c r="L24" i="2"/>
  <c r="K24" i="2"/>
  <c r="J24" i="2"/>
  <c r="M23" i="2"/>
  <c r="L22" i="2"/>
  <c r="K22" i="2"/>
  <c r="J22" i="2"/>
  <c r="J21" i="2" s="1"/>
  <c r="J371" i="2" l="1"/>
  <c r="J357" i="2" s="1"/>
  <c r="J356" i="2" s="1"/>
  <c r="J355" i="2" s="1"/>
  <c r="L515" i="2"/>
  <c r="M516" i="2"/>
  <c r="J26" i="2"/>
  <c r="K1049" i="2"/>
  <c r="K1048" i="2" s="1"/>
  <c r="J752" i="2"/>
  <c r="J751" i="2" s="1"/>
  <c r="J617" i="2"/>
  <c r="J616" i="2" s="1"/>
  <c r="K617" i="2"/>
  <c r="K616" i="2" s="1"/>
  <c r="M190" i="2"/>
  <c r="J20" i="2"/>
  <c r="J19" i="2" s="1"/>
  <c r="J18" i="2" s="1"/>
  <c r="J17" i="2" s="1"/>
  <c r="K1189" i="2"/>
  <c r="K1188" i="2" s="1"/>
  <c r="K451" i="2"/>
  <c r="K450" i="2" s="1"/>
  <c r="K449" i="2" s="1"/>
  <c r="L468" i="2"/>
  <c r="L467" i="2" s="1"/>
  <c r="L466" i="2" s="1"/>
  <c r="L617" i="2"/>
  <c r="L616" i="2" s="1"/>
  <c r="L1099" i="2"/>
  <c r="K58" i="2"/>
  <c r="K57" i="2" s="1"/>
  <c r="K87" i="2"/>
  <c r="K86" i="2" s="1"/>
  <c r="K231" i="2"/>
  <c r="M353" i="2"/>
  <c r="L357" i="2"/>
  <c r="L356" i="2" s="1"/>
  <c r="L355" i="2" s="1"/>
  <c r="M367" i="2"/>
  <c r="M381" i="2"/>
  <c r="M384" i="2"/>
  <c r="K574" i="2"/>
  <c r="K573" i="2" s="1"/>
  <c r="K572" i="2" s="1"/>
  <c r="K571" i="2" s="1"/>
  <c r="K37" i="2"/>
  <c r="K35" i="2" s="1"/>
  <c r="J64" i="2"/>
  <c r="J63" i="2" s="1"/>
  <c r="M88" i="2"/>
  <c r="M93" i="2"/>
  <c r="J441" i="2"/>
  <c r="J440" i="2" s="1"/>
  <c r="J439" i="2" s="1"/>
  <c r="J438" i="2" s="1"/>
  <c r="L441" i="2"/>
  <c r="L440" i="2" s="1"/>
  <c r="K441" i="2"/>
  <c r="K440" i="2" s="1"/>
  <c r="K439" i="2" s="1"/>
  <c r="K438" i="2" s="1"/>
  <c r="M452" i="2"/>
  <c r="M463" i="2"/>
  <c r="L598" i="2"/>
  <c r="J703" i="2"/>
  <c r="J702" i="2" s="1"/>
  <c r="J701" i="2" s="1"/>
  <c r="M1062" i="2"/>
  <c r="J986" i="2"/>
  <c r="J981" i="2" s="1"/>
  <c r="J969" i="2" s="1"/>
  <c r="K792" i="2"/>
  <c r="M866" i="2"/>
  <c r="M201" i="2"/>
  <c r="J283" i="2"/>
  <c r="K782" i="2"/>
  <c r="K781" i="2" s="1"/>
  <c r="K780" i="2" s="1"/>
  <c r="K779" i="2" s="1"/>
  <c r="M916" i="2"/>
  <c r="M136" i="2"/>
  <c r="M317" i="2"/>
  <c r="M715" i="2"/>
  <c r="J768" i="2"/>
  <c r="J763" i="2" s="1"/>
  <c r="M895" i="2"/>
  <c r="J906" i="2"/>
  <c r="J905" i="2" s="1"/>
  <c r="J904" i="2" s="1"/>
  <c r="L58" i="2"/>
  <c r="L57" i="2" s="1"/>
  <c r="M61" i="2"/>
  <c r="M122" i="2"/>
  <c r="J131" i="2"/>
  <c r="M142" i="2"/>
  <c r="M222" i="2"/>
  <c r="J231" i="2"/>
  <c r="M233" i="2"/>
  <c r="M236" i="2"/>
  <c r="M239" i="2"/>
  <c r="M334" i="2"/>
  <c r="M474" i="2"/>
  <c r="M493" i="2"/>
  <c r="M534" i="2"/>
  <c r="M540" i="2"/>
  <c r="M544" i="2"/>
  <c r="M594" i="2"/>
  <c r="J598" i="2"/>
  <c r="M604" i="2"/>
  <c r="M608" i="2"/>
  <c r="M633" i="2"/>
  <c r="M670" i="2"/>
  <c r="M689" i="2"/>
  <c r="M706" i="2"/>
  <c r="M777" i="2"/>
  <c r="M885" i="2"/>
  <c r="L986" i="2"/>
  <c r="L981" i="2" s="1"/>
  <c r="J1087" i="2"/>
  <c r="J1086" i="2" s="1"/>
  <c r="J1085" i="2" s="1"/>
  <c r="J1099" i="2"/>
  <c r="J1098" i="2" s="1"/>
  <c r="J1097" i="2" s="1"/>
  <c r="J1096" i="2" s="1"/>
  <c r="M1114" i="2"/>
  <c r="J1130" i="2"/>
  <c r="M54" i="2"/>
  <c r="M68" i="2"/>
  <c r="M75" i="2"/>
  <c r="M127" i="2"/>
  <c r="M133" i="2"/>
  <c r="K157" i="2"/>
  <c r="M185" i="2"/>
  <c r="J189" i="2"/>
  <c r="J183" i="2" s="1"/>
  <c r="J182" i="2" s="1"/>
  <c r="J181" i="2" s="1"/>
  <c r="M211" i="2"/>
  <c r="M259" i="2"/>
  <c r="M281" i="2"/>
  <c r="M292" i="2"/>
  <c r="M297" i="2"/>
  <c r="K295" i="2"/>
  <c r="M339" i="2"/>
  <c r="M392" i="2"/>
  <c r="M416" i="2"/>
  <c r="M418" i="2"/>
  <c r="J468" i="2"/>
  <c r="J467" i="2" s="1"/>
  <c r="J466" i="2" s="1"/>
  <c r="M499" i="2"/>
  <c r="L498" i="2"/>
  <c r="L497" i="2" s="1"/>
  <c r="L496" i="2" s="1"/>
  <c r="L495" i="2" s="1"/>
  <c r="M511" i="2"/>
  <c r="K506" i="2"/>
  <c r="M506" i="2" s="1"/>
  <c r="M559" i="2"/>
  <c r="K558" i="2"/>
  <c r="M558" i="2" s="1"/>
  <c r="J889" i="2"/>
  <c r="L1087" i="2"/>
  <c r="L1086" i="2" s="1"/>
  <c r="L1085" i="2" s="1"/>
  <c r="M38" i="2"/>
  <c r="M103" i="2"/>
  <c r="M111" i="2"/>
  <c r="M115" i="2"/>
  <c r="M139" i="2"/>
  <c r="K189" i="2"/>
  <c r="K183" i="2" s="1"/>
  <c r="K182" i="2" s="1"/>
  <c r="K181" i="2" s="1"/>
  <c r="J263" i="2"/>
  <c r="J262" i="2" s="1"/>
  <c r="K314" i="2"/>
  <c r="J331" i="2"/>
  <c r="M413" i="2"/>
  <c r="K412" i="2"/>
  <c r="K411" i="2" s="1"/>
  <c r="M503" i="2"/>
  <c r="K502" i="2"/>
  <c r="M502" i="2" s="1"/>
  <c r="J495" i="2"/>
  <c r="M423" i="2"/>
  <c r="J415" i="2"/>
  <c r="J397" i="2" s="1"/>
  <c r="J396" i="2" s="1"/>
  <c r="M427" i="2"/>
  <c r="M485" i="2"/>
  <c r="M489" i="2"/>
  <c r="M522" i="2"/>
  <c r="M529" i="2"/>
  <c r="M575" i="2"/>
  <c r="M587" i="2"/>
  <c r="M591" i="2"/>
  <c r="J636" i="2"/>
  <c r="J629" i="2" s="1"/>
  <c r="K636" i="2"/>
  <c r="M643" i="2"/>
  <c r="M649" i="2"/>
  <c r="M655" i="2"/>
  <c r="M661" i="2"/>
  <c r="M665" i="2"/>
  <c r="J744" i="2"/>
  <c r="J743" i="2" s="1"/>
  <c r="J742" i="2" s="1"/>
  <c r="J741" i="2" s="1"/>
  <c r="J740" i="2" s="1"/>
  <c r="L744" i="2"/>
  <c r="L743" i="2" s="1"/>
  <c r="L742" i="2" s="1"/>
  <c r="L741" i="2" s="1"/>
  <c r="L740" i="2" s="1"/>
  <c r="M748" i="2"/>
  <c r="M784" i="2"/>
  <c r="M819" i="2"/>
  <c r="M856" i="2"/>
  <c r="K956" i="2"/>
  <c r="J956" i="2"/>
  <c r="J955" i="2" s="1"/>
  <c r="J954" i="2" s="1"/>
  <c r="J953" i="2" s="1"/>
  <c r="M1168" i="2"/>
  <c r="M1172" i="2"/>
  <c r="J36" i="2"/>
  <c r="J35" i="2"/>
  <c r="M210" i="2"/>
  <c r="L209" i="2"/>
  <c r="J224" i="2"/>
  <c r="M310" i="2"/>
  <c r="K309" i="2"/>
  <c r="M309" i="2" s="1"/>
  <c r="J324" i="2"/>
  <c r="J323" i="2" s="1"/>
  <c r="J303" i="2" s="1"/>
  <c r="M22" i="2"/>
  <c r="M27" i="2"/>
  <c r="L37" i="2"/>
  <c r="L36" i="2" s="1"/>
  <c r="M40" i="2"/>
  <c r="K44" i="2"/>
  <c r="K43" i="2" s="1"/>
  <c r="M45" i="2"/>
  <c r="M51" i="2"/>
  <c r="M59" i="2"/>
  <c r="M65" i="2"/>
  <c r="K64" i="2"/>
  <c r="K63" i="2" s="1"/>
  <c r="K74" i="2"/>
  <c r="M83" i="2"/>
  <c r="M96" i="2"/>
  <c r="M117" i="2"/>
  <c r="K121" i="2"/>
  <c r="K135" i="2"/>
  <c r="M135" i="2" s="1"/>
  <c r="K141" i="2"/>
  <c r="M141" i="2" s="1"/>
  <c r="M148" i="2"/>
  <c r="M152" i="2"/>
  <c r="M155" i="2"/>
  <c r="J158" i="2"/>
  <c r="J157" i="2" s="1"/>
  <c r="M164" i="2"/>
  <c r="M167" i="2"/>
  <c r="M170" i="2"/>
  <c r="M173" i="2"/>
  <c r="M194" i="2"/>
  <c r="K200" i="2"/>
  <c r="M205" i="2"/>
  <c r="K209" i="2"/>
  <c r="M216" i="2"/>
  <c r="K221" i="2"/>
  <c r="M226" i="2"/>
  <c r="M229" i="2"/>
  <c r="M235" i="2"/>
  <c r="M238" i="2"/>
  <c r="K258" i="2"/>
  <c r="M265" i="2"/>
  <c r="M268" i="2"/>
  <c r="M271" i="2"/>
  <c r="M277" i="2"/>
  <c r="K280" i="2"/>
  <c r="M285" i="2"/>
  <c r="M288" i="2"/>
  <c r="M301" i="2"/>
  <c r="M307" i="2"/>
  <c r="M312" i="2"/>
  <c r="L316" i="2"/>
  <c r="M316" i="2" s="1"/>
  <c r="M321" i="2"/>
  <c r="M326" i="2"/>
  <c r="M329" i="2"/>
  <c r="K21" i="2"/>
  <c r="K26" i="2"/>
  <c r="J44" i="2"/>
  <c r="J43" i="2" s="1"/>
  <c r="M116" i="2"/>
  <c r="J120" i="2"/>
  <c r="M147" i="2"/>
  <c r="K150" i="2"/>
  <c r="J150" i="2"/>
  <c r="M163" i="2"/>
  <c r="M169" i="2"/>
  <c r="M193" i="2"/>
  <c r="K204" i="2"/>
  <c r="K203" i="2" s="1"/>
  <c r="J209" i="2"/>
  <c r="J198" i="2" s="1"/>
  <c r="J197" i="2" s="1"/>
  <c r="M215" i="2"/>
  <c r="M225" i="2"/>
  <c r="K224" i="2"/>
  <c r="J242" i="2"/>
  <c r="J241" i="2" s="1"/>
  <c r="M264" i="2"/>
  <c r="K270" i="2"/>
  <c r="K263" i="2" s="1"/>
  <c r="M276" i="2"/>
  <c r="M284" i="2"/>
  <c r="K283" i="2"/>
  <c r="J295" i="2"/>
  <c r="M300" i="2"/>
  <c r="M311" i="2"/>
  <c r="M320" i="2"/>
  <c r="M325" i="2"/>
  <c r="K324" i="2"/>
  <c r="K323" i="2" s="1"/>
  <c r="K331" i="2"/>
  <c r="M349" i="2"/>
  <c r="M359" i="2"/>
  <c r="K366" i="2"/>
  <c r="M366" i="2" s="1"/>
  <c r="M372" i="2"/>
  <c r="L380" i="2"/>
  <c r="M380" i="2" s="1"/>
  <c r="J387" i="2"/>
  <c r="J379" i="2" s="1"/>
  <c r="J378" i="2" s="1"/>
  <c r="J377" i="2" s="1"/>
  <c r="J376" i="2" s="1"/>
  <c r="K401" i="2"/>
  <c r="K400" i="2" s="1"/>
  <c r="K399" i="2" s="1"/>
  <c r="K398" i="2" s="1"/>
  <c r="M417" i="2"/>
  <c r="M419" i="2"/>
  <c r="M422" i="2"/>
  <c r="M435" i="2"/>
  <c r="J451" i="2"/>
  <c r="J450" i="2" s="1"/>
  <c r="J449" i="2" s="1"/>
  <c r="M480" i="2"/>
  <c r="M487" i="2"/>
  <c r="K492" i="2"/>
  <c r="M492" i="2" s="1"/>
  <c r="M550" i="2"/>
  <c r="M567" i="2"/>
  <c r="L574" i="2"/>
  <c r="M577" i="2"/>
  <c r="M583" i="2"/>
  <c r="K582" i="2"/>
  <c r="M582" i="2" s="1"/>
  <c r="M611" i="2"/>
  <c r="K610" i="2"/>
  <c r="M610" i="2" s="1"/>
  <c r="M614" i="2"/>
  <c r="L613" i="2"/>
  <c r="M613" i="2" s="1"/>
  <c r="M618" i="2"/>
  <c r="M699" i="2"/>
  <c r="K698" i="2"/>
  <c r="M698" i="2" s="1"/>
  <c r="M710" i="2"/>
  <c r="K709" i="2"/>
  <c r="M709" i="2" s="1"/>
  <c r="J725" i="2"/>
  <c r="J724" i="2" s="1"/>
  <c r="K754" i="2"/>
  <c r="K753" i="2" s="1"/>
  <c r="M765" i="2"/>
  <c r="K764" i="2"/>
  <c r="M764" i="2" s="1"/>
  <c r="J849" i="2"/>
  <c r="J884" i="2"/>
  <c r="J883" i="2" s="1"/>
  <c r="L891" i="2"/>
  <c r="L890" i="2" s="1"/>
  <c r="L889" i="2"/>
  <c r="M902" i="2"/>
  <c r="K901" i="2"/>
  <c r="M930" i="2"/>
  <c r="K929" i="2"/>
  <c r="K932" i="2"/>
  <c r="M932" i="2" s="1"/>
  <c r="M944" i="2"/>
  <c r="K943" i="2"/>
  <c r="M335" i="2"/>
  <c r="M338" i="2"/>
  <c r="K342" i="2"/>
  <c r="K341" i="2" s="1"/>
  <c r="J348" i="2"/>
  <c r="J347" i="2" s="1"/>
  <c r="J342" i="2" s="1"/>
  <c r="J341" i="2" s="1"/>
  <c r="M351" i="2"/>
  <c r="M358" i="2"/>
  <c r="K371" i="2"/>
  <c r="M385" i="2"/>
  <c r="K379" i="2"/>
  <c r="M388" i="2"/>
  <c r="M402" i="2"/>
  <c r="K415" i="2"/>
  <c r="L426" i="2"/>
  <c r="K434" i="2"/>
  <c r="M436" i="2"/>
  <c r="M457" i="2"/>
  <c r="M469" i="2"/>
  <c r="K468" i="2"/>
  <c r="M520" i="2"/>
  <c r="M526" i="2"/>
  <c r="K533" i="2"/>
  <c r="J539" i="2"/>
  <c r="K549" i="2"/>
  <c r="M637" i="2"/>
  <c r="L636" i="2"/>
  <c r="J681" i="2"/>
  <c r="J680" i="2" s="1"/>
  <c r="J679" i="2" s="1"/>
  <c r="M695" i="2"/>
  <c r="K681" i="2"/>
  <c r="M735" i="2"/>
  <c r="K744" i="2"/>
  <c r="L770" i="2"/>
  <c r="L769" i="2" s="1"/>
  <c r="L768" i="2"/>
  <c r="M793" i="2"/>
  <c r="M801" i="2"/>
  <c r="K800" i="2"/>
  <c r="K807" i="2"/>
  <c r="K806" i="2" s="1"/>
  <c r="K805" i="2" s="1"/>
  <c r="M830" i="2"/>
  <c r="K829" i="2"/>
  <c r="M838" i="2"/>
  <c r="K837" i="2"/>
  <c r="M845" i="2"/>
  <c r="L844" i="2"/>
  <c r="M844" i="2" s="1"/>
  <c r="M851" i="2"/>
  <c r="K850" i="2"/>
  <c r="K849" i="2" s="1"/>
  <c r="M910" i="2"/>
  <c r="L909" i="2"/>
  <c r="M909" i="2" s="1"/>
  <c r="M913" i="2"/>
  <c r="K912" i="2"/>
  <c r="K906" i="2" s="1"/>
  <c r="K905" i="2" s="1"/>
  <c r="K904" i="2" s="1"/>
  <c r="M964" i="2"/>
  <c r="L963" i="2"/>
  <c r="M984" i="2"/>
  <c r="K983" i="2"/>
  <c r="J586" i="2"/>
  <c r="K593" i="2"/>
  <c r="M599" i="2"/>
  <c r="K598" i="2"/>
  <c r="M621" i="2"/>
  <c r="M630" i="2"/>
  <c r="M640" i="2"/>
  <c r="M646" i="2"/>
  <c r="M652" i="2"/>
  <c r="M658" i="2"/>
  <c r="M668" i="2"/>
  <c r="M671" i="2"/>
  <c r="J674" i="2"/>
  <c r="M682" i="2"/>
  <c r="M686" i="2"/>
  <c r="M692" i="2"/>
  <c r="M704" i="2"/>
  <c r="M716" i="2"/>
  <c r="K724" i="2"/>
  <c r="M732" i="2"/>
  <c r="M736" i="2"/>
  <c r="M745" i="2"/>
  <c r="M755" i="2"/>
  <c r="M766" i="2"/>
  <c r="M775" i="2"/>
  <c r="M787" i="2"/>
  <c r="M794" i="2"/>
  <c r="J792" i="2"/>
  <c r="J791" i="2" s="1"/>
  <c r="J790" i="2" s="1"/>
  <c r="J789" i="2" s="1"/>
  <c r="M797" i="2"/>
  <c r="M808" i="2"/>
  <c r="J818" i="2"/>
  <c r="J817" i="2" s="1"/>
  <c r="J816" i="2" s="1"/>
  <c r="J804" i="2" s="1"/>
  <c r="M832" i="2"/>
  <c r="M852" i="2"/>
  <c r="M867" i="2"/>
  <c r="J873" i="2"/>
  <c r="J872" i="2" s="1"/>
  <c r="J871" i="2" s="1"/>
  <c r="K884" i="2"/>
  <c r="K883" i="2" s="1"/>
  <c r="M896" i="2"/>
  <c r="M914" i="2"/>
  <c r="M917" i="2"/>
  <c r="J928" i="2"/>
  <c r="J927" i="2" s="1"/>
  <c r="J926" i="2" s="1"/>
  <c r="J919" i="2" s="1"/>
  <c r="M933" i="2"/>
  <c r="M945" i="2"/>
  <c r="M951" i="2"/>
  <c r="M961" i="2"/>
  <c r="K963" i="2"/>
  <c r="K972" i="2"/>
  <c r="K971" i="2" s="1"/>
  <c r="K970" i="2" s="1"/>
  <c r="K1008" i="2"/>
  <c r="J1025" i="2"/>
  <c r="J1024" i="2" s="1"/>
  <c r="J1023" i="2" s="1"/>
  <c r="J1015" i="2" s="1"/>
  <c r="K1025" i="2"/>
  <c r="K1024" i="2" s="1"/>
  <c r="M1072" i="2"/>
  <c r="K1071" i="2"/>
  <c r="M1071" i="2" s="1"/>
  <c r="M1094" i="2"/>
  <c r="K1093" i="2"/>
  <c r="M1093" i="2" s="1"/>
  <c r="K1099" i="2"/>
  <c r="K1098" i="2" s="1"/>
  <c r="K1097" i="2" s="1"/>
  <c r="K1096" i="2" s="1"/>
  <c r="M1154" i="2"/>
  <c r="K1153" i="2"/>
  <c r="J1159" i="2"/>
  <c r="M1177" i="2"/>
  <c r="K1176" i="2"/>
  <c r="M1176" i="2" s="1"/>
  <c r="M1038" i="2"/>
  <c r="K1037" i="2"/>
  <c r="M1044" i="2"/>
  <c r="L1043" i="2"/>
  <c r="L1042" i="2" s="1"/>
  <c r="J1050" i="2"/>
  <c r="M1076" i="2"/>
  <c r="K1075" i="2"/>
  <c r="M1075" i="2" s="1"/>
  <c r="M1090" i="2"/>
  <c r="K1089" i="2"/>
  <c r="L1132" i="2"/>
  <c r="L1131" i="2" s="1"/>
  <c r="L1130" i="2"/>
  <c r="J1142" i="2"/>
  <c r="J1141" i="2" s="1"/>
  <c r="J1140" i="2" s="1"/>
  <c r="J1139" i="2" s="1"/>
  <c r="M1161" i="2"/>
  <c r="K1160" i="2"/>
  <c r="M1160" i="2" s="1"/>
  <c r="M1184" i="2"/>
  <c r="L1183" i="2"/>
  <c r="K1003" i="2"/>
  <c r="K1002" i="2" s="1"/>
  <c r="J1008" i="2"/>
  <c r="J1001" i="2" s="1"/>
  <c r="J1000" i="2" s="1"/>
  <c r="J999" i="2" s="1"/>
  <c r="M1013" i="2"/>
  <c r="M1020" i="2"/>
  <c r="M1027" i="2"/>
  <c r="M1030" i="2"/>
  <c r="J1061" i="2"/>
  <c r="J1060" i="2" s="1"/>
  <c r="M1077" i="2"/>
  <c r="M1100" i="2"/>
  <c r="M1103" i="2"/>
  <c r="J1113" i="2"/>
  <c r="J1112" i="2" s="1"/>
  <c r="J1111" i="2" s="1"/>
  <c r="J1124" i="2"/>
  <c r="J1123" i="2" s="1"/>
  <c r="M1137" i="2"/>
  <c r="M1144" i="2"/>
  <c r="M1147" i="2"/>
  <c r="M1170" i="2"/>
  <c r="M1174" i="2"/>
  <c r="M1178" i="2"/>
  <c r="K1183" i="2"/>
  <c r="K1182" i="2" s="1"/>
  <c r="K1181" i="2" s="1"/>
  <c r="K1180" i="2" s="1"/>
  <c r="M1194" i="2"/>
  <c r="M31" i="2"/>
  <c r="M70" i="2"/>
  <c r="M151" i="2"/>
  <c r="M154" i="2"/>
  <c r="L150" i="2"/>
  <c r="M159" i="2"/>
  <c r="M161" i="2"/>
  <c r="L158" i="2"/>
  <c r="M213" i="2"/>
  <c r="M228" i="2"/>
  <c r="M243" i="2"/>
  <c r="M245" i="2"/>
  <c r="L242" i="2"/>
  <c r="M267" i="2"/>
  <c r="M287" i="2"/>
  <c r="M319" i="2"/>
  <c r="M328" i="2"/>
  <c r="M337" i="2"/>
  <c r="L21" i="2"/>
  <c r="M24" i="2"/>
  <c r="M49" i="2"/>
  <c r="L44" i="2"/>
  <c r="L64" i="2"/>
  <c r="L82" i="2"/>
  <c r="J87" i="2"/>
  <c r="J86" i="2" s="1"/>
  <c r="M90" i="2"/>
  <c r="L87" i="2"/>
  <c r="L102" i="2"/>
  <c r="L110" i="2"/>
  <c r="L126" i="2"/>
  <c r="L132" i="2"/>
  <c r="L138" i="2"/>
  <c r="M138" i="2" s="1"/>
  <c r="L166" i="2"/>
  <c r="M166" i="2" s="1"/>
  <c r="L172" i="2"/>
  <c r="M172" i="2" s="1"/>
  <c r="L184" i="2"/>
  <c r="L192" i="2"/>
  <c r="L204" i="2"/>
  <c r="M207" i="2"/>
  <c r="L224" i="2"/>
  <c r="L232" i="2"/>
  <c r="L270" i="2"/>
  <c r="M273" i="2"/>
  <c r="L275" i="2"/>
  <c r="M275" i="2" s="1"/>
  <c r="L283" i="2"/>
  <c r="L291" i="2"/>
  <c r="L296" i="2"/>
  <c r="M299" i="2"/>
  <c r="L306" i="2"/>
  <c r="L324" i="2"/>
  <c r="L333" i="2"/>
  <c r="M363" i="2"/>
  <c r="M374" i="2"/>
  <c r="M406" i="2"/>
  <c r="M421" i="2"/>
  <c r="M445" i="2"/>
  <c r="M476" i="2"/>
  <c r="M663" i="2"/>
  <c r="M675" i="2"/>
  <c r="M677" i="2"/>
  <c r="L674" i="2"/>
  <c r="M674" i="2" s="1"/>
  <c r="M726" i="2"/>
  <c r="M730" i="2"/>
  <c r="L725" i="2"/>
  <c r="K770" i="2"/>
  <c r="K769" i="2" s="1"/>
  <c r="K768" i="2"/>
  <c r="M812" i="2"/>
  <c r="M874" i="2"/>
  <c r="M878" i="2"/>
  <c r="L873" i="2"/>
  <c r="M924" i="2"/>
  <c r="L923" i="2"/>
  <c r="M950" i="2"/>
  <c r="L949" i="2"/>
  <c r="M959" i="2"/>
  <c r="L956" i="2"/>
  <c r="M973" i="2"/>
  <c r="L972" i="2"/>
  <c r="M1004" i="2"/>
  <c r="L1003" i="2"/>
  <c r="M1010" i="2"/>
  <c r="L1009" i="2"/>
  <c r="M1026" i="2"/>
  <c r="L1025" i="2"/>
  <c r="M1029" i="2"/>
  <c r="M1034" i="2"/>
  <c r="L1033" i="2"/>
  <c r="M1051" i="2"/>
  <c r="M1055" i="2"/>
  <c r="L1050" i="2"/>
  <c r="M1136" i="2"/>
  <c r="L1135" i="2"/>
  <c r="M1135" i="2" s="1"/>
  <c r="M1143" i="2"/>
  <c r="M1146" i="2"/>
  <c r="L1142" i="2"/>
  <c r="L348" i="2"/>
  <c r="L387" i="2"/>
  <c r="L451" i="2"/>
  <c r="L519" i="2"/>
  <c r="L528" i="2"/>
  <c r="M542" i="2"/>
  <c r="L539" i="2"/>
  <c r="L549" i="2"/>
  <c r="M554" i="2"/>
  <c r="L566" i="2"/>
  <c r="M589" i="2"/>
  <c r="L586" i="2"/>
  <c r="L593" i="2"/>
  <c r="M596" i="2"/>
  <c r="M606" i="2"/>
  <c r="M684" i="2"/>
  <c r="L681" i="2"/>
  <c r="L703" i="2"/>
  <c r="L714" i="2"/>
  <c r="M714" i="2" s="1"/>
  <c r="M759" i="2"/>
  <c r="L774" i="2"/>
  <c r="L783" i="2"/>
  <c r="L786" i="2"/>
  <c r="M786" i="2" s="1"/>
  <c r="L796" i="2"/>
  <c r="M821" i="2"/>
  <c r="L818" i="2"/>
  <c r="L855" i="2"/>
  <c r="L865" i="2"/>
  <c r="L884" i="2"/>
  <c r="M887" i="2"/>
  <c r="K891" i="2"/>
  <c r="K890" i="2" s="1"/>
  <c r="K889" i="2"/>
  <c r="L894" i="2"/>
  <c r="M894" i="2" s="1"/>
  <c r="L928" i="2"/>
  <c r="M935" i="2"/>
  <c r="M939" i="2"/>
  <c r="L938" i="2"/>
  <c r="M966" i="2"/>
  <c r="K988" i="2"/>
  <c r="K987" i="2" s="1"/>
  <c r="K986" i="2"/>
  <c r="M1019" i="2"/>
  <c r="L1018" i="2"/>
  <c r="M1102" i="2"/>
  <c r="M1107" i="2"/>
  <c r="L1106" i="2"/>
  <c r="M977" i="2"/>
  <c r="M1006" i="2"/>
  <c r="M1012" i="2"/>
  <c r="M1064" i="2"/>
  <c r="L1061" i="2"/>
  <c r="J1068" i="2"/>
  <c r="J1067" i="2" s="1"/>
  <c r="J1066" i="2"/>
  <c r="L1068" i="2"/>
  <c r="L1067" i="2" s="1"/>
  <c r="L1066" i="2"/>
  <c r="M1083" i="2"/>
  <c r="L1082" i="2"/>
  <c r="M1125" i="2"/>
  <c r="M1127" i="2"/>
  <c r="L1124" i="2"/>
  <c r="M1164" i="2"/>
  <c r="L1163" i="2"/>
  <c r="M1186" i="2"/>
  <c r="M1192" i="2"/>
  <c r="L1191" i="2"/>
  <c r="M1073" i="2"/>
  <c r="M1118" i="2"/>
  <c r="L1113" i="2"/>
  <c r="K1132" i="2"/>
  <c r="K1131" i="2" s="1"/>
  <c r="K1130" i="2"/>
  <c r="K1122" i="2" s="1"/>
  <c r="K1110" i="2" s="1"/>
  <c r="K1163" i="2"/>
  <c r="M1166" i="2"/>
  <c r="J1158" i="2" l="1"/>
  <c r="J1157" i="2" s="1"/>
  <c r="J1149" i="2" s="1"/>
  <c r="K629" i="2"/>
  <c r="K628" i="2" s="1"/>
  <c r="K627" i="2" s="1"/>
  <c r="L514" i="2"/>
  <c r="M514" i="2" s="1"/>
  <c r="M515" i="2"/>
  <c r="K848" i="2"/>
  <c r="K847" i="2" s="1"/>
  <c r="J848" i="2"/>
  <c r="J847" i="2" s="1"/>
  <c r="J803" i="2" s="1"/>
  <c r="L532" i="2"/>
  <c r="L531" i="2" s="1"/>
  <c r="M468" i="2"/>
  <c r="M574" i="2"/>
  <c r="J1049" i="2"/>
  <c r="J1048" i="2" s="1"/>
  <c r="J261" i="2"/>
  <c r="J247" i="2" s="1"/>
  <c r="K752" i="2"/>
  <c r="K751" i="2" s="1"/>
  <c r="K723" i="2"/>
  <c r="K722" i="2" s="1"/>
  <c r="K721" i="2" s="1"/>
  <c r="K720" i="2" s="1"/>
  <c r="J723" i="2"/>
  <c r="J722" i="2" s="1"/>
  <c r="J721" i="2" s="1"/>
  <c r="J720" i="2" s="1"/>
  <c r="J1122" i="2"/>
  <c r="J1110" i="2" s="1"/>
  <c r="K36" i="2"/>
  <c r="M36" i="2" s="1"/>
  <c r="L573" i="2"/>
  <c r="L572" i="2" s="1"/>
  <c r="M498" i="2"/>
  <c r="K532" i="2"/>
  <c r="K531" i="2" s="1"/>
  <c r="J532" i="2"/>
  <c r="J531" i="2" s="1"/>
  <c r="J448" i="2" s="1"/>
  <c r="J431" i="2" s="1"/>
  <c r="L908" i="2"/>
  <c r="M908" i="2" s="1"/>
  <c r="K882" i="2"/>
  <c r="K870" i="2" s="1"/>
  <c r="L843" i="2"/>
  <c r="M843" i="2" s="1"/>
  <c r="J581" i="2"/>
  <c r="J580" i="2" s="1"/>
  <c r="J579" i="2" s="1"/>
  <c r="J570" i="2" s="1"/>
  <c r="M636" i="2"/>
  <c r="K378" i="2"/>
  <c r="K377" i="2" s="1"/>
  <c r="K376" i="2" s="1"/>
  <c r="J1059" i="2"/>
  <c r="K955" i="2"/>
  <c r="K954" i="2" s="1"/>
  <c r="K953" i="2" s="1"/>
  <c r="K495" i="2"/>
  <c r="M495" i="2" s="1"/>
  <c r="M57" i="2"/>
  <c r="L315" i="2"/>
  <c r="M315" i="2" s="1"/>
  <c r="M270" i="2"/>
  <c r="M21" i="2"/>
  <c r="M150" i="2"/>
  <c r="K581" i="2"/>
  <c r="K580" i="2" s="1"/>
  <c r="K703" i="2"/>
  <c r="K702" i="2" s="1"/>
  <c r="K701" i="2" s="1"/>
  <c r="M593" i="2"/>
  <c r="J628" i="2"/>
  <c r="J627" i="2" s="1"/>
  <c r="J626" i="2" s="1"/>
  <c r="J625" i="2" s="1"/>
  <c r="J42" i="2"/>
  <c r="J219" i="2"/>
  <c r="J218" i="2" s="1"/>
  <c r="J196" i="2" s="1"/>
  <c r="J750" i="2"/>
  <c r="M1043" i="2"/>
  <c r="K303" i="2"/>
  <c r="M58" i="2"/>
  <c r="M1099" i="2"/>
  <c r="K1001" i="2"/>
  <c r="K1000" i="2" s="1"/>
  <c r="K999" i="2" s="1"/>
  <c r="K1159" i="2"/>
  <c r="K1158" i="2" s="1"/>
  <c r="K1157" i="2" s="1"/>
  <c r="L629" i="2"/>
  <c r="L628" i="2" s="1"/>
  <c r="M549" i="2"/>
  <c r="M912" i="2"/>
  <c r="M850" i="2"/>
  <c r="K763" i="2"/>
  <c r="M283" i="2"/>
  <c r="K680" i="2"/>
  <c r="K679" i="2" s="1"/>
  <c r="M497" i="2"/>
  <c r="K357" i="2"/>
  <c r="K356" i="2" s="1"/>
  <c r="M496" i="2"/>
  <c r="M441" i="2"/>
  <c r="J130" i="2"/>
  <c r="J85" i="2" s="1"/>
  <c r="J882" i="2"/>
  <c r="J870" i="2" s="1"/>
  <c r="J869" i="2" s="1"/>
  <c r="K131" i="2"/>
  <c r="K130" i="2" s="1"/>
  <c r="M209" i="2"/>
  <c r="M398" i="2"/>
  <c r="M805" i="2"/>
  <c r="M412" i="2"/>
  <c r="K20" i="2"/>
  <c r="K19" i="2" s="1"/>
  <c r="K18" i="2" s="1"/>
  <c r="K17" i="2" s="1"/>
  <c r="M26" i="2"/>
  <c r="M411" i="2"/>
  <c r="K410" i="2"/>
  <c r="J968" i="2"/>
  <c r="M1089" i="2"/>
  <c r="K1088" i="2"/>
  <c r="K1059" i="2"/>
  <c r="K1047" i="2" s="1"/>
  <c r="M1037" i="2"/>
  <c r="K1036" i="2"/>
  <c r="M1036" i="2" s="1"/>
  <c r="M963" i="2"/>
  <c r="M807" i="2"/>
  <c r="M800" i="2"/>
  <c r="K799" i="2"/>
  <c r="M598" i="2"/>
  <c r="K467" i="2"/>
  <c r="M434" i="2"/>
  <c r="K433" i="2"/>
  <c r="M371" i="2"/>
  <c r="M943" i="2"/>
  <c r="K942" i="2"/>
  <c r="M401" i="2"/>
  <c r="M399" i="2"/>
  <c r="M258" i="2"/>
  <c r="K257" i="2"/>
  <c r="M1183" i="2"/>
  <c r="L1182" i="2"/>
  <c r="M1153" i="2"/>
  <c r="K1152" i="2"/>
  <c r="M983" i="2"/>
  <c r="K982" i="2"/>
  <c r="M982" i="2" s="1"/>
  <c r="M837" i="2"/>
  <c r="K836" i="2"/>
  <c r="M829" i="2"/>
  <c r="K828" i="2"/>
  <c r="M806" i="2"/>
  <c r="M744" i="2"/>
  <c r="K743" i="2"/>
  <c r="M533" i="2"/>
  <c r="M426" i="2"/>
  <c r="L425" i="2"/>
  <c r="M929" i="2"/>
  <c r="K928" i="2"/>
  <c r="K927" i="2" s="1"/>
  <c r="K926" i="2" s="1"/>
  <c r="K919" i="2" s="1"/>
  <c r="M901" i="2"/>
  <c r="K900" i="2"/>
  <c r="M617" i="2"/>
  <c r="M400" i="2"/>
  <c r="M440" i="2"/>
  <c r="L439" i="2"/>
  <c r="M280" i="2"/>
  <c r="K279" i="2"/>
  <c r="M279" i="2" s="1"/>
  <c r="M221" i="2"/>
  <c r="K220" i="2"/>
  <c r="M200" i="2"/>
  <c r="K199" i="2"/>
  <c r="M121" i="2"/>
  <c r="K120" i="2"/>
  <c r="M74" i="2"/>
  <c r="K73" i="2"/>
  <c r="M73" i="2" s="1"/>
  <c r="M37" i="2"/>
  <c r="L35" i="2"/>
  <c r="M35" i="2" s="1"/>
  <c r="M1163" i="2"/>
  <c r="L1159" i="2"/>
  <c r="L1123" i="2"/>
  <c r="M1124" i="2"/>
  <c r="M1042" i="2"/>
  <c r="L1041" i="2"/>
  <c r="M1018" i="2"/>
  <c r="L1017" i="2"/>
  <c r="M938" i="2"/>
  <c r="L937" i="2"/>
  <c r="M937" i="2" s="1"/>
  <c r="M884" i="2"/>
  <c r="L883" i="2"/>
  <c r="M855" i="2"/>
  <c r="L854" i="2"/>
  <c r="M774" i="2"/>
  <c r="L773" i="2"/>
  <c r="M754" i="2"/>
  <c r="L753" i="2"/>
  <c r="L752" i="2" s="1"/>
  <c r="L702" i="2"/>
  <c r="L701" i="2" s="1"/>
  <c r="M539" i="2"/>
  <c r="M519" i="2"/>
  <c r="L518" i="2"/>
  <c r="M387" i="2"/>
  <c r="L379" i="2"/>
  <c r="L378" i="2" s="1"/>
  <c r="L1141" i="2"/>
  <c r="M1142" i="2"/>
  <c r="L1049" i="2"/>
  <c r="L1048" i="2" s="1"/>
  <c r="M1050" i="2"/>
  <c r="M1025" i="2"/>
  <c r="M1009" i="2"/>
  <c r="L1008" i="2"/>
  <c r="M1003" i="2"/>
  <c r="L1002" i="2"/>
  <c r="M1002" i="2" s="1"/>
  <c r="M972" i="2"/>
  <c r="L971" i="2"/>
  <c r="L970" i="2" s="1"/>
  <c r="L955" i="2"/>
  <c r="M956" i="2"/>
  <c r="M949" i="2"/>
  <c r="L948" i="2"/>
  <c r="M923" i="2"/>
  <c r="L922" i="2"/>
  <c r="L872" i="2"/>
  <c r="L871" i="2" s="1"/>
  <c r="M873" i="2"/>
  <c r="L724" i="2"/>
  <c r="L723" i="2" s="1"/>
  <c r="M725" i="2"/>
  <c r="M324" i="2"/>
  <c r="L323" i="2"/>
  <c r="M323" i="2" s="1"/>
  <c r="M306" i="2"/>
  <c r="L305" i="2"/>
  <c r="M296" i="2"/>
  <c r="L295" i="2"/>
  <c r="L263" i="2"/>
  <c r="M224" i="2"/>
  <c r="M204" i="2"/>
  <c r="L203" i="2"/>
  <c r="M184" i="2"/>
  <c r="M132" i="2"/>
  <c r="L131" i="2"/>
  <c r="M110" i="2"/>
  <c r="L109" i="2"/>
  <c r="M109" i="2" s="1"/>
  <c r="L86" i="2"/>
  <c r="M87" i="2"/>
  <c r="M64" i="2"/>
  <c r="L63" i="2"/>
  <c r="M63" i="2" s="1"/>
  <c r="L20" i="2"/>
  <c r="L1112" i="2"/>
  <c r="L1111" i="2" s="1"/>
  <c r="M1113" i="2"/>
  <c r="M1191" i="2"/>
  <c r="L1190" i="2"/>
  <c r="M1082" i="2"/>
  <c r="L1081" i="2"/>
  <c r="L1060" i="2"/>
  <c r="M1061" i="2"/>
  <c r="M1106" i="2"/>
  <c r="L1105" i="2"/>
  <c r="M865" i="2"/>
  <c r="L864" i="2"/>
  <c r="L817" i="2"/>
  <c r="M818" i="2"/>
  <c r="M796" i="2"/>
  <c r="L792" i="2"/>
  <c r="M783" i="2"/>
  <c r="L782" i="2"/>
  <c r="L680" i="2"/>
  <c r="M681" i="2"/>
  <c r="L581" i="2"/>
  <c r="M586" i="2"/>
  <c r="M566" i="2"/>
  <c r="L565" i="2"/>
  <c r="M528" i="2"/>
  <c r="L527" i="2"/>
  <c r="M527" i="2" s="1"/>
  <c r="L450" i="2"/>
  <c r="M451" i="2"/>
  <c r="L347" i="2"/>
  <c r="M348" i="2"/>
  <c r="M1033" i="2"/>
  <c r="L1032" i="2"/>
  <c r="M1032" i="2" s="1"/>
  <c r="M333" i="2"/>
  <c r="L332" i="2"/>
  <c r="M291" i="2"/>
  <c r="L290" i="2"/>
  <c r="M290" i="2" s="1"/>
  <c r="M232" i="2"/>
  <c r="L231" i="2"/>
  <c r="M231" i="2" s="1"/>
  <c r="M192" i="2"/>
  <c r="L189" i="2"/>
  <c r="M189" i="2" s="1"/>
  <c r="M126" i="2"/>
  <c r="L120" i="2"/>
  <c r="M102" i="2"/>
  <c r="L101" i="2"/>
  <c r="M101" i="2" s="1"/>
  <c r="M82" i="2"/>
  <c r="L81" i="2"/>
  <c r="L43" i="2"/>
  <c r="M44" i="2"/>
  <c r="L241" i="2"/>
  <c r="M241" i="2" s="1"/>
  <c r="M242" i="2"/>
  <c r="L157" i="2"/>
  <c r="M157" i="2" s="1"/>
  <c r="M158" i="2"/>
  <c r="J1109" i="2" l="1"/>
  <c r="M703" i="2"/>
  <c r="K626" i="2"/>
  <c r="K625" i="2" s="1"/>
  <c r="J1047" i="2"/>
  <c r="J1046" i="2" s="1"/>
  <c r="M120" i="2"/>
  <c r="L842" i="2"/>
  <c r="M842" i="2" s="1"/>
  <c r="L927" i="2"/>
  <c r="L926" i="2" s="1"/>
  <c r="M926" i="2" s="1"/>
  <c r="L42" i="2"/>
  <c r="L907" i="2"/>
  <c r="M907" i="2" s="1"/>
  <c r="M573" i="2"/>
  <c r="L314" i="2"/>
  <c r="M314" i="2" s="1"/>
  <c r="K42" i="2"/>
  <c r="M629" i="2"/>
  <c r="K579" i="2"/>
  <c r="K570" i="2" s="1"/>
  <c r="J34" i="2"/>
  <c r="J33" i="2" s="1"/>
  <c r="M357" i="2"/>
  <c r="K85" i="2"/>
  <c r="M928" i="2"/>
  <c r="M410" i="2"/>
  <c r="K397" i="2"/>
  <c r="K396" i="2" s="1"/>
  <c r="M439" i="2"/>
  <c r="L438" i="2"/>
  <c r="M438" i="2" s="1"/>
  <c r="M743" i="2"/>
  <c r="K742" i="2"/>
  <c r="M942" i="2"/>
  <c r="K941" i="2"/>
  <c r="M941" i="2" s="1"/>
  <c r="K198" i="2"/>
  <c r="K197" i="2" s="1"/>
  <c r="M199" i="2"/>
  <c r="K219" i="2"/>
  <c r="K218" i="2" s="1"/>
  <c r="K196" i="2" s="1"/>
  <c r="M220" i="2"/>
  <c r="K262" i="2"/>
  <c r="K261" i="2" s="1"/>
  <c r="M900" i="2"/>
  <c r="K899" i="2"/>
  <c r="M425" i="2"/>
  <c r="L415" i="2"/>
  <c r="M828" i="2"/>
  <c r="K816" i="2"/>
  <c r="K804" i="2" s="1"/>
  <c r="M836" i="2"/>
  <c r="K835" i="2"/>
  <c r="M1152" i="2"/>
  <c r="K1151" i="2"/>
  <c r="M1182" i="2"/>
  <c r="L1181" i="2"/>
  <c r="M257" i="2"/>
  <c r="K256" i="2"/>
  <c r="M616" i="2"/>
  <c r="M433" i="2"/>
  <c r="K432" i="2"/>
  <c r="M432" i="2" s="1"/>
  <c r="K466" i="2"/>
  <c r="M467" i="2"/>
  <c r="M799" i="2"/>
  <c r="K791" i="2"/>
  <c r="K790" i="2" s="1"/>
  <c r="K789" i="2" s="1"/>
  <c r="K750" i="2" s="1"/>
  <c r="K1023" i="2"/>
  <c r="K1015" i="2" s="1"/>
  <c r="M1088" i="2"/>
  <c r="K1087" i="2"/>
  <c r="K981" i="2"/>
  <c r="K355" i="2"/>
  <c r="M355" i="2" s="1"/>
  <c r="M356" i="2"/>
  <c r="M81" i="2"/>
  <c r="L80" i="2"/>
  <c r="M80" i="2" s="1"/>
  <c r="M332" i="2"/>
  <c r="L331" i="2"/>
  <c r="M331" i="2" s="1"/>
  <c r="M347" i="2"/>
  <c r="L342" i="2"/>
  <c r="L449" i="2"/>
  <c r="M450" i="2"/>
  <c r="L580" i="2"/>
  <c r="M581" i="2"/>
  <c r="L679" i="2"/>
  <c r="M679" i="2" s="1"/>
  <c r="M680" i="2"/>
  <c r="M817" i="2"/>
  <c r="L816" i="2"/>
  <c r="M1081" i="2"/>
  <c r="L1080" i="2"/>
  <c r="M1190" i="2"/>
  <c r="L1189" i="2"/>
  <c r="M20" i="2"/>
  <c r="L19" i="2"/>
  <c r="M86" i="2"/>
  <c r="M295" i="2"/>
  <c r="M305" i="2"/>
  <c r="L304" i="2"/>
  <c r="M872" i="2"/>
  <c r="L954" i="2"/>
  <c r="M955" i="2"/>
  <c r="M1049" i="2"/>
  <c r="L1140" i="2"/>
  <c r="M1141" i="2"/>
  <c r="M531" i="2"/>
  <c r="M532" i="2"/>
  <c r="L1122" i="2"/>
  <c r="M1122" i="2" s="1"/>
  <c r="M1123" i="2"/>
  <c r="M43" i="2"/>
  <c r="M565" i="2"/>
  <c r="L564" i="2"/>
  <c r="M628" i="2"/>
  <c r="L627" i="2"/>
  <c r="M782" i="2"/>
  <c r="L781" i="2"/>
  <c r="L791" i="2"/>
  <c r="M792" i="2"/>
  <c r="L841" i="2"/>
  <c r="M864" i="2"/>
  <c r="L863" i="2"/>
  <c r="M863" i="2" s="1"/>
  <c r="M1105" i="2"/>
  <c r="L1098" i="2"/>
  <c r="L1059" i="2"/>
  <c r="M1059" i="2" s="1"/>
  <c r="M1060" i="2"/>
  <c r="M1112" i="2"/>
  <c r="M131" i="2"/>
  <c r="L130" i="2"/>
  <c r="M130" i="2" s="1"/>
  <c r="L183" i="2"/>
  <c r="M203" i="2"/>
  <c r="L198" i="2"/>
  <c r="L219" i="2"/>
  <c r="M263" i="2"/>
  <c r="L262" i="2"/>
  <c r="M724" i="2"/>
  <c r="M922" i="2"/>
  <c r="L921" i="2"/>
  <c r="M948" i="2"/>
  <c r="L947" i="2"/>
  <c r="M947" i="2" s="1"/>
  <c r="M971" i="2"/>
  <c r="M1008" i="2"/>
  <c r="L1001" i="2"/>
  <c r="L1024" i="2"/>
  <c r="M379" i="2"/>
  <c r="M518" i="2"/>
  <c r="L513" i="2"/>
  <c r="M513" i="2" s="1"/>
  <c r="M572" i="2"/>
  <c r="L571" i="2"/>
  <c r="M702" i="2"/>
  <c r="M701" i="2"/>
  <c r="M753" i="2"/>
  <c r="M773" i="2"/>
  <c r="L763" i="2"/>
  <c r="M763" i="2" s="1"/>
  <c r="M854" i="2"/>
  <c r="L849" i="2"/>
  <c r="L848" i="2" s="1"/>
  <c r="M883" i="2"/>
  <c r="L882" i="2"/>
  <c r="M882" i="2" s="1"/>
  <c r="M1017" i="2"/>
  <c r="L1016" i="2"/>
  <c r="M1041" i="2"/>
  <c r="L1040" i="2"/>
  <c r="M1040" i="2" s="1"/>
  <c r="L1158" i="2"/>
  <c r="M1159" i="2"/>
  <c r="K34" i="2" l="1"/>
  <c r="J1196" i="2"/>
  <c r="M927" i="2"/>
  <c r="L906" i="2"/>
  <c r="M906" i="2" s="1"/>
  <c r="M1087" i="2"/>
  <c r="K1086" i="2"/>
  <c r="M256" i="2"/>
  <c r="K255" i="2"/>
  <c r="M1151" i="2"/>
  <c r="K1150" i="2"/>
  <c r="M899" i="2"/>
  <c r="K898" i="2"/>
  <c r="K969" i="2"/>
  <c r="K968" i="2" s="1"/>
  <c r="M981" i="2"/>
  <c r="K448" i="2"/>
  <c r="K431" i="2" s="1"/>
  <c r="M466" i="2"/>
  <c r="M1181" i="2"/>
  <c r="L1180" i="2"/>
  <c r="M1180" i="2" s="1"/>
  <c r="M835" i="2"/>
  <c r="K834" i="2"/>
  <c r="M834" i="2" s="1"/>
  <c r="L397" i="2"/>
  <c r="M415" i="2"/>
  <c r="M742" i="2"/>
  <c r="K741" i="2"/>
  <c r="L1157" i="2"/>
  <c r="M1158" i="2"/>
  <c r="M1001" i="2"/>
  <c r="L1000" i="2"/>
  <c r="M970" i="2"/>
  <c r="L969" i="2"/>
  <c r="M921" i="2"/>
  <c r="L920" i="2"/>
  <c r="M262" i="2"/>
  <c r="L261" i="2"/>
  <c r="L218" i="2"/>
  <c r="M218" i="2" s="1"/>
  <c r="M219" i="2"/>
  <c r="M1098" i="2"/>
  <c r="L1097" i="2"/>
  <c r="M841" i="2"/>
  <c r="L840" i="2"/>
  <c r="M840" i="2" s="1"/>
  <c r="M781" i="2"/>
  <c r="L780" i="2"/>
  <c r="M627" i="2"/>
  <c r="L626" i="2"/>
  <c r="M564" i="2"/>
  <c r="L563" i="2"/>
  <c r="M563" i="2" s="1"/>
  <c r="M304" i="2"/>
  <c r="L303" i="2"/>
  <c r="M303" i="2" s="1"/>
  <c r="M19" i="2"/>
  <c r="L18" i="2"/>
  <c r="M1189" i="2"/>
  <c r="L1188" i="2"/>
  <c r="M1188" i="2" s="1"/>
  <c r="M1080" i="2"/>
  <c r="L1079" i="2"/>
  <c r="M1079" i="2" s="1"/>
  <c r="M816" i="2"/>
  <c r="L804" i="2"/>
  <c r="M342" i="2"/>
  <c r="L341" i="2"/>
  <c r="M341" i="2" s="1"/>
  <c r="M1016" i="2"/>
  <c r="M849" i="2"/>
  <c r="M752" i="2"/>
  <c r="L751" i="2"/>
  <c r="M571" i="2"/>
  <c r="M378" i="2"/>
  <c r="L377" i="2"/>
  <c r="M1024" i="2"/>
  <c r="L1023" i="2"/>
  <c r="M1023" i="2" s="1"/>
  <c r="L722" i="2"/>
  <c r="M723" i="2"/>
  <c r="L197" i="2"/>
  <c r="M198" i="2"/>
  <c r="M183" i="2"/>
  <c r="L182" i="2"/>
  <c r="L1110" i="2"/>
  <c r="M1111" i="2"/>
  <c r="L790" i="2"/>
  <c r="M791" i="2"/>
  <c r="M42" i="2"/>
  <c r="L1139" i="2"/>
  <c r="M1139" i="2" s="1"/>
  <c r="M1140" i="2"/>
  <c r="L1047" i="2"/>
  <c r="M1048" i="2"/>
  <c r="L953" i="2"/>
  <c r="M953" i="2" s="1"/>
  <c r="M954" i="2"/>
  <c r="L870" i="2"/>
  <c r="M871" i="2"/>
  <c r="L85" i="2"/>
  <c r="M85" i="2" s="1"/>
  <c r="L579" i="2"/>
  <c r="M579" i="2" s="1"/>
  <c r="M580" i="2"/>
  <c r="L448" i="2"/>
  <c r="M449" i="2"/>
  <c r="L905" i="2" l="1"/>
  <c r="M905" i="2" s="1"/>
  <c r="K803" i="2"/>
  <c r="M397" i="2"/>
  <c r="L396" i="2"/>
  <c r="M396" i="2" s="1"/>
  <c r="M898" i="2"/>
  <c r="K869" i="2"/>
  <c r="M741" i="2"/>
  <c r="K740" i="2"/>
  <c r="M740" i="2" s="1"/>
  <c r="K1149" i="2"/>
  <c r="K1109" i="2" s="1"/>
  <c r="M1150" i="2"/>
  <c r="M255" i="2"/>
  <c r="K247" i="2"/>
  <c r="K33" i="2" s="1"/>
  <c r="M1086" i="2"/>
  <c r="K1085" i="2"/>
  <c r="L431" i="2"/>
  <c r="M431" i="2" s="1"/>
  <c r="M448" i="2"/>
  <c r="L34" i="2"/>
  <c r="M182" i="2"/>
  <c r="L181" i="2"/>
  <c r="M181" i="2" s="1"/>
  <c r="M377" i="2"/>
  <c r="L376" i="2"/>
  <c r="M376" i="2" s="1"/>
  <c r="L570" i="2"/>
  <c r="M570" i="2" s="1"/>
  <c r="M751" i="2"/>
  <c r="L1015" i="2"/>
  <c r="M1015" i="2" s="1"/>
  <c r="M804" i="2"/>
  <c r="M18" i="2"/>
  <c r="L17" i="2"/>
  <c r="M626" i="2"/>
  <c r="L625" i="2"/>
  <c r="M625" i="2" s="1"/>
  <c r="M780" i="2"/>
  <c r="L779" i="2"/>
  <c r="M779" i="2" s="1"/>
  <c r="M1097" i="2"/>
  <c r="L1096" i="2"/>
  <c r="M1096" i="2" s="1"/>
  <c r="M261" i="2"/>
  <c r="L247" i="2"/>
  <c r="M920" i="2"/>
  <c r="L919" i="2"/>
  <c r="M919" i="2" s="1"/>
  <c r="M969" i="2"/>
  <c r="M1000" i="2"/>
  <c r="L999" i="2"/>
  <c r="M999" i="2" s="1"/>
  <c r="M870" i="2"/>
  <c r="M1047" i="2"/>
  <c r="L789" i="2"/>
  <c r="M789" i="2" s="1"/>
  <c r="M790" i="2"/>
  <c r="M1110" i="2"/>
  <c r="L196" i="2"/>
  <c r="M196" i="2" s="1"/>
  <c r="M197" i="2"/>
  <c r="L721" i="2"/>
  <c r="M722" i="2"/>
  <c r="L847" i="2"/>
  <c r="M847" i="2" s="1"/>
  <c r="M848" i="2"/>
  <c r="L1149" i="2"/>
  <c r="M1157" i="2"/>
  <c r="L904" i="2" l="1"/>
  <c r="M904" i="2" s="1"/>
  <c r="M1149" i="2"/>
  <c r="M247" i="2"/>
  <c r="M1085" i="2"/>
  <c r="K1046" i="2"/>
  <c r="K1196" i="2" s="1"/>
  <c r="L720" i="2"/>
  <c r="M720" i="2" s="1"/>
  <c r="M721" i="2"/>
  <c r="L1109" i="2"/>
  <c r="M1109" i="2" s="1"/>
  <c r="L1046" i="2"/>
  <c r="L750" i="2"/>
  <c r="M750" i="2" s="1"/>
  <c r="L968" i="2"/>
  <c r="M968" i="2" s="1"/>
  <c r="M17" i="2"/>
  <c r="L803" i="2"/>
  <c r="M803" i="2" s="1"/>
  <c r="M34" i="2"/>
  <c r="L33" i="2"/>
  <c r="M33" i="2" s="1"/>
  <c r="L869" i="2" l="1"/>
  <c r="M869" i="2" s="1"/>
  <c r="M1046" i="2"/>
  <c r="L1196" i="2"/>
  <c r="M1196" i="2" s="1"/>
</calcChain>
</file>

<file path=xl/comments1.xml><?xml version="1.0" encoding="utf-8"?>
<comments xmlns="http://schemas.openxmlformats.org/spreadsheetml/2006/main">
  <authors>
    <author>Автор</author>
  </authors>
  <commentList>
    <comment ref="A71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<sst xmlns="http://schemas.openxmlformats.org/spreadsheetml/2006/main" count="10545" uniqueCount="873">
  <si>
    <t>400</t>
  </si>
  <si>
    <t>15004S700Б</t>
  </si>
  <si>
    <t>1500311010</t>
  </si>
  <si>
    <t>000</t>
  </si>
  <si>
    <t>0000000000</t>
  </si>
  <si>
    <t>200</t>
  </si>
  <si>
    <t>10005S6650</t>
  </si>
  <si>
    <t>1000528200</t>
  </si>
  <si>
    <t>0730122300</t>
  </si>
  <si>
    <t>07205SИП24</t>
  </si>
  <si>
    <t>07205SИП23</t>
  </si>
  <si>
    <t>07205SИП22</t>
  </si>
  <si>
    <t>07205SИП07</t>
  </si>
  <si>
    <t>07205SИП06</t>
  </si>
  <si>
    <t>072052ИП24</t>
  </si>
  <si>
    <t>072052ИП23</t>
  </si>
  <si>
    <t>072052ИП22</t>
  </si>
  <si>
    <t>072052ИП07</t>
  </si>
  <si>
    <t>072052ИП06</t>
  </si>
  <si>
    <t>0720422330</t>
  </si>
  <si>
    <t>800</t>
  </si>
  <si>
    <t>0710122280</t>
  </si>
  <si>
    <t>0430221440</t>
  </si>
  <si>
    <t>0430121440</t>
  </si>
  <si>
    <t>5700121350</t>
  </si>
  <si>
    <t>5600021240</t>
  </si>
  <si>
    <t>5150022050</t>
  </si>
  <si>
    <t>100</t>
  </si>
  <si>
    <t>5150010050</t>
  </si>
  <si>
    <t>9810075490</t>
  </si>
  <si>
    <t>5120010020</t>
  </si>
  <si>
    <t>5120010010</t>
  </si>
  <si>
    <t>07205SИП05</t>
  </si>
  <si>
    <t>072052ИП05</t>
  </si>
  <si>
    <t>0720222320</t>
  </si>
  <si>
    <t>0300221050</t>
  </si>
  <si>
    <t>9820022381</t>
  </si>
  <si>
    <t>5610521350</t>
  </si>
  <si>
    <t>5150010080</t>
  </si>
  <si>
    <t>1000528300</t>
  </si>
  <si>
    <t>08002S5760</t>
  </si>
  <si>
    <t>07205SИП04</t>
  </si>
  <si>
    <t>072052ИП04</t>
  </si>
  <si>
    <t>04205SИП21</t>
  </si>
  <si>
    <t>042052ИП21</t>
  </si>
  <si>
    <t>1500620140</t>
  </si>
  <si>
    <t>1500620130</t>
  </si>
  <si>
    <t>15005SИП26</t>
  </si>
  <si>
    <t>150052ИП26</t>
  </si>
  <si>
    <t>1500520120</t>
  </si>
  <si>
    <t>9810023100</t>
  </si>
  <si>
    <t>07205SИП27</t>
  </si>
  <si>
    <t>072052ИП27</t>
  </si>
  <si>
    <t>042062ИП29</t>
  </si>
  <si>
    <t>0800122310</t>
  </si>
  <si>
    <t>5210010020</t>
  </si>
  <si>
    <t>5210010010</t>
  </si>
  <si>
    <t>0540276540</t>
  </si>
  <si>
    <t>0540176530</t>
  </si>
  <si>
    <t>0540110020</t>
  </si>
  <si>
    <t>0540110010</t>
  </si>
  <si>
    <t>0900476210</t>
  </si>
  <si>
    <t>0900152500</t>
  </si>
  <si>
    <t>0900152200</t>
  </si>
  <si>
    <t>300</t>
  </si>
  <si>
    <t>090P150840</t>
  </si>
  <si>
    <t>09002R3020</t>
  </si>
  <si>
    <t>0900277650</t>
  </si>
  <si>
    <t>0900277190</t>
  </si>
  <si>
    <t>0900276280</t>
  </si>
  <si>
    <t>0900276270</t>
  </si>
  <si>
    <t>0900273020</t>
  </si>
  <si>
    <t>09003R4040</t>
  </si>
  <si>
    <t>0900376240</t>
  </si>
  <si>
    <t>0900276260</t>
  </si>
  <si>
    <t>09001R4620</t>
  </si>
  <si>
    <t>0900181110</t>
  </si>
  <si>
    <t>0900178730</t>
  </si>
  <si>
    <t>0900178270</t>
  </si>
  <si>
    <t>0900178260</t>
  </si>
  <si>
    <t>0900178250</t>
  </si>
  <si>
    <t>0900178240</t>
  </si>
  <si>
    <t>0900178230</t>
  </si>
  <si>
    <t>0900178220</t>
  </si>
  <si>
    <t>0900178210</t>
  </si>
  <si>
    <t>0900177820</t>
  </si>
  <si>
    <t>0900177220</t>
  </si>
  <si>
    <t>5800010020</t>
  </si>
  <si>
    <t>5800010010</t>
  </si>
  <si>
    <t>10005L2990</t>
  </si>
  <si>
    <t>5500021210</t>
  </si>
  <si>
    <t>600</t>
  </si>
  <si>
    <t>100A255192</t>
  </si>
  <si>
    <t>100A155130</t>
  </si>
  <si>
    <t>10006L4670</t>
  </si>
  <si>
    <t>10004S6660</t>
  </si>
  <si>
    <t>1000480010</t>
  </si>
  <si>
    <t>1000422240</t>
  </si>
  <si>
    <t>1000411010</t>
  </si>
  <si>
    <t>10003SИП28</t>
  </si>
  <si>
    <t>100032ИП28</t>
  </si>
  <si>
    <t>10002L5194</t>
  </si>
  <si>
    <t>1000280010</t>
  </si>
  <si>
    <t>1000211010</t>
  </si>
  <si>
    <t>100A155195</t>
  </si>
  <si>
    <t>1000176890</t>
  </si>
  <si>
    <t>1000111010</t>
  </si>
  <si>
    <t>1700176140</t>
  </si>
  <si>
    <t>1701111010</t>
  </si>
  <si>
    <t>1700811010</t>
  </si>
  <si>
    <t>1700810020</t>
  </si>
  <si>
    <t>1700810010</t>
  </si>
  <si>
    <t>1700778810</t>
  </si>
  <si>
    <t>1700711240</t>
  </si>
  <si>
    <t>1700711150</t>
  </si>
  <si>
    <t>1700611010</t>
  </si>
  <si>
    <t>1700511010</t>
  </si>
  <si>
    <t>5620221370</t>
  </si>
  <si>
    <t>1700520370</t>
  </si>
  <si>
    <t>0800322340</t>
  </si>
  <si>
    <t>1700476890</t>
  </si>
  <si>
    <t>1700411010</t>
  </si>
  <si>
    <t>1700311010</t>
  </si>
  <si>
    <t>0440321450</t>
  </si>
  <si>
    <t>170EВ51790</t>
  </si>
  <si>
    <t>170E250980</t>
  </si>
  <si>
    <t>17002S6500</t>
  </si>
  <si>
    <t>17002R3030</t>
  </si>
  <si>
    <t>17002L3040</t>
  </si>
  <si>
    <t>1700277760</t>
  </si>
  <si>
    <t>1700277160</t>
  </si>
  <si>
    <t>1700277130</t>
  </si>
  <si>
    <t>1700276890</t>
  </si>
  <si>
    <t>1700211010</t>
  </si>
  <si>
    <t>1700177170</t>
  </si>
  <si>
    <t>1700176890</t>
  </si>
  <si>
    <t>1700111010</t>
  </si>
  <si>
    <t>9810079202</t>
  </si>
  <si>
    <t>9810076902</t>
  </si>
  <si>
    <t>5410011010</t>
  </si>
  <si>
    <t>2010110100</t>
  </si>
  <si>
    <t>5140020020</t>
  </si>
  <si>
    <t>2010110020</t>
  </si>
  <si>
    <t>2010110010</t>
  </si>
  <si>
    <t>0230010020</t>
  </si>
  <si>
    <t>0230010010</t>
  </si>
  <si>
    <t>0220010080</t>
  </si>
  <si>
    <t>0210020050</t>
  </si>
  <si>
    <t>15005SИП19</t>
  </si>
  <si>
    <t>15005SИП01</t>
  </si>
  <si>
    <t>150052ИП19</t>
  </si>
  <si>
    <t>150052ИП01</t>
  </si>
  <si>
    <t>1500220100</t>
  </si>
  <si>
    <t>1500111010</t>
  </si>
  <si>
    <t>1700978140</t>
  </si>
  <si>
    <t>1700978130</t>
  </si>
  <si>
    <t>1700978110</t>
  </si>
  <si>
    <t>07400L4970</t>
  </si>
  <si>
    <t>5500021220</t>
  </si>
  <si>
    <t>1001025010</t>
  </si>
  <si>
    <t>1701025010</t>
  </si>
  <si>
    <t>9810061040</t>
  </si>
  <si>
    <t>6000077150</t>
  </si>
  <si>
    <t>7000122330</t>
  </si>
  <si>
    <t>080F255550</t>
  </si>
  <si>
    <t>0750161020</t>
  </si>
  <si>
    <t>07205SИП25</t>
  </si>
  <si>
    <t>07205SИП03</t>
  </si>
  <si>
    <t>072052ИП25</t>
  </si>
  <si>
    <t>072052ИП03</t>
  </si>
  <si>
    <t>9810061030</t>
  </si>
  <si>
    <t>9810024100</t>
  </si>
  <si>
    <t>1100120230</t>
  </si>
  <si>
    <t>1100120210</t>
  </si>
  <si>
    <t>0530320260</t>
  </si>
  <si>
    <t>0530220250</t>
  </si>
  <si>
    <t>0530120220</t>
  </si>
  <si>
    <t>0520220080</t>
  </si>
  <si>
    <t>0520160010</t>
  </si>
  <si>
    <t>0510120240</t>
  </si>
  <si>
    <t>04301S6720</t>
  </si>
  <si>
    <t>04205SИП20</t>
  </si>
  <si>
    <t>04205SИП02</t>
  </si>
  <si>
    <t>042052ИП20</t>
  </si>
  <si>
    <t>042052ИП02</t>
  </si>
  <si>
    <t>0410121420</t>
  </si>
  <si>
    <t>0300220060</t>
  </si>
  <si>
    <t>0300111010</t>
  </si>
  <si>
    <t>9810076903</t>
  </si>
  <si>
    <t>7000222020</t>
  </si>
  <si>
    <t>7000111010</t>
  </si>
  <si>
    <t>5900020040</t>
  </si>
  <si>
    <t>5700420110</t>
  </si>
  <si>
    <t>5700321410</t>
  </si>
  <si>
    <t>57002S7730</t>
  </si>
  <si>
    <t>5700120090</t>
  </si>
  <si>
    <t>5620321380</t>
  </si>
  <si>
    <t>5620121360</t>
  </si>
  <si>
    <t>5610621390</t>
  </si>
  <si>
    <t>5610421340</t>
  </si>
  <si>
    <t>5610321330</t>
  </si>
  <si>
    <t>5610221320</t>
  </si>
  <si>
    <t>5610121310</t>
  </si>
  <si>
    <t>5150076930</t>
  </si>
  <si>
    <t>5150076610</t>
  </si>
  <si>
    <t>5150076360</t>
  </si>
  <si>
    <t>1600222020</t>
  </si>
  <si>
    <t>0600111010</t>
  </si>
  <si>
    <t>0210020070</t>
  </si>
  <si>
    <t>0100120030</t>
  </si>
  <si>
    <t>5130051200</t>
  </si>
  <si>
    <t>5120076360</t>
  </si>
  <si>
    <t>5120076100</t>
  </si>
  <si>
    <t>1700976200</t>
  </si>
  <si>
    <t>1600176630</t>
  </si>
  <si>
    <t>1600110020</t>
  </si>
  <si>
    <t>1600110010</t>
  </si>
  <si>
    <t>1100210020</t>
  </si>
  <si>
    <t>1100210010</t>
  </si>
  <si>
    <t>5110010020</t>
  </si>
  <si>
    <t>5110010010</t>
  </si>
  <si>
    <t>5020010020</t>
  </si>
  <si>
    <t>5020010010</t>
  </si>
  <si>
    <t>5010010020</t>
  </si>
  <si>
    <t>5010010010</t>
  </si>
  <si>
    <t>Всего</t>
  </si>
  <si>
    <t>c учетом изменений</t>
  </si>
  <si>
    <t>утвержденные</t>
  </si>
  <si>
    <t>Кассовое исполнение</t>
  </si>
  <si>
    <t>БА по БР ГРБС на год</t>
  </si>
  <si>
    <t>Мероприятие</t>
  </si>
  <si>
    <t>Источник финансирования</t>
  </si>
  <si>
    <t>Код субсидии</t>
  </si>
  <si>
    <t>Код цели</t>
  </si>
  <si>
    <t>Тип средств</t>
  </si>
  <si>
    <t>СубЭКР</t>
  </si>
  <si>
    <t>ЭКР</t>
  </si>
  <si>
    <t>ВР</t>
  </si>
  <si>
    <t>ЦСР</t>
  </si>
  <si>
    <t>РзПр</t>
  </si>
  <si>
    <t>ППП</t>
  </si>
  <si>
    <t>Лицевой счет</t>
  </si>
  <si>
    <t>на 32.12.2023</t>
  </si>
  <si>
    <t>Аналитический отчет исполнения плановых показателей бюджета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</si>
  <si>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</si>
  <si>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</si>
  <si>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</t>
  </si>
  <si>
    <t>НАИМЕНОВАНИЕ</t>
  </si>
  <si>
    <t>Вед.</t>
  </si>
  <si>
    <t>Рз</t>
  </si>
  <si>
    <t>ПР</t>
  </si>
  <si>
    <t xml:space="preserve">ЦСР </t>
  </si>
  <si>
    <t>Утверждено    тыс. руб.</t>
  </si>
  <si>
    <t>Утверждено с изменениями  тыс. руб.</t>
  </si>
  <si>
    <t>Кассовое исполнение  тыс. руб.</t>
  </si>
  <si>
    <t>% исполнения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</si>
  <si>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</si>
  <si>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</si>
  <si>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</si>
  <si>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</si>
  <si>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</si>
  <si>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</si>
  <si>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</si>
  <si>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</si>
  <si>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</si>
  <si>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</si>
  <si>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</si>
  <si>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</si>
  <si>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</si>
  <si>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СОВЕТ  ДЕПУТАТОВ СОВЕТСКОГО ГОРОДСКОГО ОКРУГА СТАВРОПОЛЬСКОГО КРАЯ</t>
  </si>
  <si>
    <t>00</t>
  </si>
  <si>
    <t>0</t>
  </si>
  <si>
    <t>00000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</si>
  <si>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</si>
  <si>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</si>
  <si>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</si>
  <si>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</si>
  <si>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законодательного (представительного) органа местного самоуправления</t>
  </si>
  <si>
    <t>50</t>
  </si>
  <si>
    <t>0000</t>
  </si>
  <si>
    <t>Председатель законодательного (представительного) органа муниципального образования</t>
  </si>
  <si>
    <t>1</t>
  </si>
  <si>
    <t>Расходы на обеспечение функций органов местного самоуправления</t>
  </si>
  <si>
    <t>10010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</si>
  <si>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</si>
  <si>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 по оплате труда работников органов местного самоуправления</t>
  </si>
  <si>
    <t>10020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</si>
  <si>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</si>
  <si>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74,79</t>
  </si>
  <si>
    <t>Закупка товаров, работ и услуг для государственных (муниципальных) нужд</t>
  </si>
  <si>
    <t>553,58</t>
  </si>
  <si>
    <t>Иные бюджетные ассигнования</t>
  </si>
  <si>
    <t>3816,06</t>
  </si>
  <si>
    <t>АДМИНИСТРАЦИЯ СОВЕТСКОГО ГОРОДСКОГО ОКРУГА СТАВРОПОЛЬСКОГО КРАЯ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</si>
  <si>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</si>
  <si>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</si>
  <si>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исполнительного органа местного самоуправления</t>
  </si>
  <si>
    <t>51</t>
  </si>
  <si>
    <t>Глава городского округа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</si>
  <si>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</si>
  <si>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2075,12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</si>
  <si>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</si>
  <si>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</si>
  <si>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Непрограммные расходы в рамках обеспечения деятельности местной администрации </t>
  </si>
  <si>
    <t>1579,72</t>
  </si>
  <si>
    <t>4777,81</t>
  </si>
  <si>
    <t>44,65</t>
  </si>
  <si>
    <t>64854,79</t>
  </si>
  <si>
    <t>Организация и осуществление деятельности по опеке и попечительству в области здравоохранения</t>
  </si>
  <si>
    <t>76100</t>
  </si>
  <si>
    <t>Создание и организация деятельности комиссий по делам несовершеннолетних и защите их прав</t>
  </si>
  <si>
    <t>76360</t>
  </si>
  <si>
    <t>2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</si>
  <si>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</si>
  <si>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Обеспечение функций органов местного самоуправления</t>
    </r>
    <r>
      <rPr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</si>
  <si>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</si>
  <si>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</si>
  <si>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</si>
  <si>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76630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</si>
  <si>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</si>
  <si>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17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</si>
  <si>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</si>
  <si>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t>09</t>
  </si>
  <si>
    <t>Расходы на организацию и осуществление деятельности по опеке и попечительству в области образования</t>
  </si>
  <si>
    <t>76200</t>
  </si>
  <si>
    <t>98</t>
  </si>
  <si>
    <t>75490</t>
  </si>
  <si>
    <t>Судебная система</t>
  </si>
  <si>
    <t>05</t>
  </si>
  <si>
    <t>Непрограммные расходы в рамках обеспечения деятельности судебной системы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</si>
  <si>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</si>
  <si>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</si>
  <si>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Другие общегосударственные вопросы</t>
  </si>
  <si>
    <t>Непрограммные расходы в рамках обеспечения деятельности других общегосударственных вопросов</t>
  </si>
  <si>
    <t>Обеспечение гарантий муниципальных служащих</t>
  </si>
  <si>
    <t>10050</t>
  </si>
  <si>
    <t>Обеспечение деятельности депутатов Думы Ставропольского края и их помощников в избирательном округе</t>
  </si>
  <si>
    <t>76610</t>
  </si>
  <si>
    <t>Расходы, связанные с общегосударственным управлением</t>
  </si>
  <si>
    <t>22050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</si>
  <si>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</si>
  <si>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76930</t>
  </si>
  <si>
    <r>
      <t>Муниципальная программа Советского городского округа Ставропольского края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b/>
        <sz val="14"/>
        <rFont val="Calibri"/>
        <family val="2"/>
        <charset val="204"/>
      </rPr>
      <t>»</t>
    </r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</si>
  <si>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</si>
  <si>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</si>
  <si>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20030</t>
  </si>
  <si>
    <t>13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</si>
  <si>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</si>
  <si>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</si>
  <si>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Расходы на приобретение и содержание имущества, находящегося в муниципальной собственности округа</t>
  </si>
  <si>
    <t>20070</t>
  </si>
  <si>
    <t>Капитальные вложения в объекты недвижимого имущества государственной (муниципальной) собственности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</si>
  <si>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b/>
        <sz val="14"/>
        <rFont val="Calibri"/>
        <family val="2"/>
        <charset val="204"/>
      </rPr>
      <t>»</t>
    </r>
  </si>
  <si>
    <t>06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</si>
  <si>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</si>
  <si>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>Расходы на обеспечение деятельности (оказание услуг) муниципальных учреждений</t>
  </si>
  <si>
    <t>11010</t>
  </si>
  <si>
    <t>16</t>
  </si>
  <si>
    <t>Расходы на содержание имущества</t>
  </si>
  <si>
    <t>Расходы на содержание имущества, находящегося в муниципальной собственности округа</t>
  </si>
  <si>
    <t>22020</t>
  </si>
  <si>
    <t>Непрограммные расходы по МКУ "Хозяйственно - эксплутационная служба"</t>
  </si>
  <si>
    <t>70</t>
  </si>
  <si>
    <t>Расходы на обеспечение деятельности МКУ "Хозяйственно - эксплуатационная служба"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</si>
  <si>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</si>
  <si>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601</t>
  </si>
  <si>
    <t>56</t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</si>
  <si>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</si>
  <si>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Основное мероприятие "Профилактика правонарушений среди несовершеннолетних и молодежи"</t>
  </si>
  <si>
    <t>Расходы на профилактику правонарушений среди несовершеннолетних и молодежи</t>
  </si>
  <si>
    <t>21310</t>
  </si>
  <si>
    <t>Основное мероприятие "Профилактика мошенничества на территории округа"</t>
  </si>
  <si>
    <t>Расходы на профилактику мошенничества на территории округа</t>
  </si>
  <si>
    <t>21320</t>
  </si>
  <si>
    <t>Основное мероприятие "Профилактика рецидивной преступности"</t>
  </si>
  <si>
    <t>Расходы на профилактику рецидивной преступности</t>
  </si>
  <si>
    <t>21330</t>
  </si>
  <si>
    <t>Основное мероприятие "Профилактика алкоголизма на территории округа"</t>
  </si>
  <si>
    <t>Расходы на профилактику алкоголизма на территории округа</t>
  </si>
  <si>
    <t>21340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</si>
  <si>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</si>
  <si>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Расходы на привлечение народных дружин округа к участию в охране общественного порядка на улицах и в общественных местах</t>
  </si>
  <si>
    <t>21350</t>
  </si>
  <si>
    <t>Основное мероприятие "Профилактика правонарушений на улицах и в общественных местах на территории округа"</t>
  </si>
  <si>
    <t>Расходы на профилактику правонарушений на улицах и в общественных местах на территории округа</t>
  </si>
  <si>
    <t>21390</t>
  </si>
  <si>
    <t>Подпрограмма "Профилактика незаконного потребления и оборота наркотических средств и психотропных веществ"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</si>
  <si>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</si>
  <si>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Расходы на профилактику наркомании и формирование у детей и молодежи округа мотивации к здоровому образу жизни</t>
  </si>
  <si>
    <t>21360</t>
  </si>
  <si>
    <t>Основное мероприятие "Информационное обеспечение антинаркотической работы"</t>
  </si>
  <si>
    <t>Расходы на информационное обеспечение антинаркотической работы</t>
  </si>
  <si>
    <t>21380</t>
  </si>
  <si>
    <t>Программа "Профилактика терроризма и его идеологии на территории Советского городского округа Ставропольского края"</t>
  </si>
  <si>
    <t>57</t>
  </si>
  <si>
    <t>Основное мероприятие "Формирование системы профилактики терроризма и его идеологии на территории Советского городского округа"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</si>
  <si>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</si>
  <si>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20090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</si>
  <si>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</si>
  <si>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Проведение информационно-пропагандистских мероприятий, направленных на профилактику идеологии терроризма</t>
  </si>
  <si>
    <t>S7730</t>
  </si>
  <si>
    <t>Основное мероприятие "Безопасный город"</t>
  </si>
  <si>
    <t>Расходы на обеспечение безопасности населения Советского городского округа Ставропольского края</t>
  </si>
  <si>
    <t>21410</t>
  </si>
  <si>
    <t>Основное мероприятие "Организация и проведение конкурсов "Лучшая народная дружина" и (или) "Лучший народный дружинник"</t>
  </si>
  <si>
    <t>Расходы на организацию и проведение конкурсов</t>
  </si>
  <si>
    <t>20110</t>
  </si>
  <si>
    <t>Программа «Противодействие  коррупции на территории Советского городского округа Ставропольского края »</t>
  </si>
  <si>
    <t>59</t>
  </si>
  <si>
    <t xml:space="preserve">Организация мероприятий, направленных на противодействие  коррупции на территории округа </t>
  </si>
  <si>
    <t>20040</t>
  </si>
  <si>
    <t>Национальная оборона</t>
  </si>
  <si>
    <t>Мобилизационная и вневойсковая подготовка</t>
  </si>
  <si>
    <t xml:space="preserve">Непрограммные расходы в рамках реализация функций муниципальных органов </t>
  </si>
  <si>
    <t>Непрограммные мероприятия</t>
  </si>
  <si>
    <t>Финансовое обеспечение реализации мероприятий, связанных с призывом граждан Российской Федерации на военную службу по частичной мобилизации в Вооруженные Силы Российской Федерации</t>
  </si>
  <si>
    <t>76903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</si>
  <si>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</si>
  <si>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</si>
  <si>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</si>
  <si>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</si>
  <si>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</si>
  <si>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</si>
  <si>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21050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</si>
  <si>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</si>
  <si>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Мероприятия по обеспечению первичных мер пожарной безопасности</t>
  </si>
  <si>
    <t>20060</t>
  </si>
  <si>
    <t>Национальная экономика</t>
  </si>
  <si>
    <t>Дорожное хозяйство (дорожные фонды)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</si>
  <si>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</si>
  <si>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</si>
  <si>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</si>
  <si>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Расходы на работы по ремонту, содержанию и реконструкцию автомобильных дорог вне границ населенных пунктов</t>
  </si>
  <si>
    <t>21420</t>
  </si>
  <si>
    <t>Подпрограмма «Модернизация улично-дорожной сети Советского городского округа Ставропольского края»</t>
  </si>
  <si>
    <t xml:space="preserve">Основное мероприятие "Реализация инициативного проекта" </t>
  </si>
  <si>
    <t xml:space="preserve">Реализация инициативного проекта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</si>
  <si>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>SИП20</t>
  </si>
  <si>
    <t xml:space="preserve">Реализация инициативного проекта за счет инициативных платежей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</si>
  <si>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>2ИП20</t>
  </si>
  <si>
    <t>Подпрограмма "Ремонт и содержание улично - дорожной сети Советского городского округа Ставропольского края"</t>
  </si>
  <si>
    <t>Основное мероприятие "Ремонт и содержание улично-дорожной сети за счет средств дорожного фонда"</t>
  </si>
  <si>
    <t>Мероприятия по ремонту и содержанию улично - дорожной сети Советского городского округа Ставропольского края</t>
  </si>
  <si>
    <t>21440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</si>
  <si>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</si>
  <si>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S6720</t>
  </si>
  <si>
    <t>Основные мероприятия "Ремонт и содержание улично -дорожной сети  округа за счет средств на поддержку дорожного хозяйства"</t>
  </si>
  <si>
    <t>Другие вопросы в области национальной экономики</t>
  </si>
  <si>
    <t>12</t>
  </si>
  <si>
    <t>Муниципальная программа  «Экономическое развитие Советского городского округа Ставропольского края »</t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</si>
  <si>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</si>
  <si>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</si>
  <si>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t>Расходы на участие в выставочно-ярмарочных мероприятиях, форумах, конференциях</t>
  </si>
  <si>
    <t>20240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</si>
  <si>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</si>
  <si>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</si>
  <si>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t>Оказание финансовой поддержки субъектам малого и среднего предпринимательства</t>
  </si>
  <si>
    <t>60010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</si>
  <si>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</si>
  <si>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</si>
  <si>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</si>
  <si>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Подпрограмма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</si>
  <si>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 xml:space="preserve">Создание условий для развития пищевой и перерабатывающей промышленности </t>
  </si>
  <si>
    <t xml:space="preserve">Расходы на создания условий для развития пищевой и перерабатывающей промышленности </t>
  </si>
  <si>
    <t>20220</t>
  </si>
  <si>
    <t>Создание условий для развития инфраструктуры торговли, общественного питания и бытового обслуживания населения</t>
  </si>
  <si>
    <t>Расходы на создания условий для развития инфраструктуры торговли, общественного питания и бытового обслуживания населения</t>
  </si>
  <si>
    <t>20250</t>
  </si>
  <si>
    <t>Развитие ситуационного туризма</t>
  </si>
  <si>
    <t>Расходы на развитие ситуационного туризма</t>
  </si>
  <si>
    <t>20260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</si>
  <si>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</si>
  <si>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>Расходы в области разработки основной градостроительной документации</t>
  </si>
  <si>
    <t>20210</t>
  </si>
  <si>
    <t>Расходы в области градостроительной деятельности</t>
  </si>
  <si>
    <t>20230</t>
  </si>
  <si>
    <t>Жилищно-коммунальное хозяйство</t>
  </si>
  <si>
    <t>Жилищное хозяйство</t>
  </si>
  <si>
    <t>Предоставление субсидии для реализации мероприятий, связанных с проведением капитального ремонта общего имущества в многоквартирном доме</t>
  </si>
  <si>
    <t>61030</t>
  </si>
  <si>
    <t>Предоставление субсидии бюджетным, автономным учреждениям и иным некоммерческим организациям</t>
  </si>
  <si>
    <t>Коммунальное хозяйство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</si>
  <si>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</si>
  <si>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07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</si>
  <si>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</si>
  <si>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</si>
  <si>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Содержание газовых сетей</t>
  </si>
  <si>
    <t>22280</t>
  </si>
  <si>
    <t>Благоустройство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</si>
  <si>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</si>
  <si>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Основное мероприятие "Содержание мест захоронения"</t>
  </si>
  <si>
    <t>Содержание мест захоронения</t>
  </si>
  <si>
    <t>22320</t>
  </si>
  <si>
    <t>Основное мероприятие "Прочее благоустройство"</t>
  </si>
  <si>
    <t>Прочие мероприятия по благоустройству</t>
  </si>
  <si>
    <t>22330</t>
  </si>
  <si>
    <t>Основное мероприятие "Реализация инициативного проекта"</t>
  </si>
  <si>
    <r>
      <t>Реализация инициативного проекта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</si>
  <si>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>SИП25</t>
  </si>
  <si>
    <r>
      <t>Реализация инициативного проекта зв счет инициативных платежей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</si>
  <si>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>2ИП25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</si>
  <si>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</si>
  <si>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</si>
  <si>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</si>
  <si>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22300</t>
  </si>
  <si>
    <t>Подпрограмма "Приобретение специализированной техники для нужд жилищно-коммунального обслуживания"</t>
  </si>
  <si>
    <t>Основное мероприятие "Увеличение уставного фонда муниципального унитарного предприятия "Жилищно-коммунального хозяйства города Зеленокумска"</t>
  </si>
  <si>
    <t>Расходы для приобретения специализированной техники</t>
  </si>
  <si>
    <t>61020</t>
  </si>
  <si>
    <t>Предоставление субсидий бюджетным, автономным учреждениям и иным некоммерческим организациям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</si>
  <si>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Ставропольского края"</t>
  </si>
  <si>
    <t>08</t>
  </si>
  <si>
    <t>Основное мероприятие "Озеленение"</t>
  </si>
  <si>
    <t>Мероприятия по созданию и содержанию объектов озеленения</t>
  </si>
  <si>
    <t>22310</t>
  </si>
  <si>
    <t>Реализация регионального проекта 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</si>
  <si>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</si>
  <si>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</si>
  <si>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</si>
  <si>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Другие вопросы в области жилищно-коммунального хозяйства</t>
  </si>
  <si>
    <t>Непрограммные расходы в рамках обеспечения деятельности других  вопросов в области жилищно-коммунального хозяйства</t>
  </si>
  <si>
    <t>60</t>
  </si>
  <si>
    <t>Организация мероприятий при осуществлении деятельности по обращению с животными без владельцев</t>
  </si>
  <si>
    <t>77150</t>
  </si>
  <si>
    <t>Предоставление субсидии МУП "Коммунальное хозяйство села Горькая Балка"</t>
  </si>
  <si>
    <t>61040</t>
  </si>
  <si>
    <t>Образование</t>
  </si>
  <si>
    <t>Дошкольное образование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</si>
  <si>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</si>
  <si>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</si>
  <si>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</si>
  <si>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>25010</t>
  </si>
  <si>
    <t>Общее образование</t>
  </si>
  <si>
    <t>Основное мероприятие "Независимая оценка качества условий оказания услуг образовательной деятельности учреждениям"</t>
  </si>
  <si>
    <t>Расходы на проведение независимой оценки качества условий оказания услуг образовательной деятельности учреждениям</t>
  </si>
  <si>
    <t>Дополнительное образование детей</t>
  </si>
  <si>
    <r>
      <t>Муниципальная программа Советского городского округа Ставропольского края "Развитие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</si>
  <si>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Профессиональная подготовка переподготовка и повышение квалификации</t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</si>
  <si>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</si>
  <si>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15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</si>
  <si>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</si>
  <si>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</si>
  <si>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КУЛЬТУРА, КИНЕМАТОГРАФИЯ</t>
  </si>
  <si>
    <t>Культура</t>
  </si>
  <si>
    <t>Другие вопросы в области культуры и кинематографии</t>
  </si>
  <si>
    <t>Программа "Гармонизация межнациональных отношений, предупреждение этническогои религиозного экстримизма, укрепление единства российской нации на территории Советского городского округа Ставропольского края"</t>
  </si>
  <si>
    <t>55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</si>
  <si>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</si>
  <si>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21220</t>
  </si>
  <si>
    <t>Предоставление субсидий бюджетным,
автономным учреждениям и иным некоммерческим организациям</t>
  </si>
  <si>
    <t>Социальная политика</t>
  </si>
  <si>
    <t>Охрана семьи и детства</t>
  </si>
  <si>
    <t>Муниципальная программа Советского городского округа Ставропольского края "Развитие жилищно-коммунального хозяйства Советского городского округа Ставропольского края"</t>
  </si>
  <si>
    <t>Подпрограмма "Обеспечение жильем молодых семей в Советском городском округе Ставропольского края"</t>
  </si>
  <si>
    <t>Предоставление молодым семьям социальных выплат на приобретение (строительство) жилья за счет средств краевого бюджета</t>
  </si>
  <si>
    <t>L4970</t>
  </si>
  <si>
    <t>Социальное обеспечение и иные выплаты населению</t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</si>
  <si>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</si>
  <si>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</si>
  <si>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>Выплата денежных средств на содержание ребенка опекуну (попечителю)</t>
  </si>
  <si>
    <t>78110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</si>
  <si>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</si>
  <si>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78130</t>
  </si>
  <si>
    <t>Выплата единовременного пособия усыновителям</t>
  </si>
  <si>
    <t>78140</t>
  </si>
  <si>
    <t>Физическая культура и спорт</t>
  </si>
  <si>
    <t>Массовый спорт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</si>
  <si>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</si>
  <si>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Расходы на обеспечение деятельности (оказание услуг) казенных учреждений</t>
  </si>
  <si>
    <t>Основное мероприятие «Развитие массовой физической культуры и спорта в городском округе»</t>
  </si>
  <si>
    <t>20100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</si>
  <si>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</si>
  <si>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 xml:space="preserve">Реализация инициативного проекта 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</si>
  <si>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>SИП19</t>
  </si>
  <si>
    <t xml:space="preserve">Реализация инициативного проекта за счет инициативных платежей"Обустройство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</si>
  <si>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>2ИП19</t>
  </si>
  <si>
    <t>УПРАВЛЕНИЕ ИМУЩЕСТВЕННЫХ И ЗЕМЕЛЬНЫХ ОТНОШЕНИЙ АДМИНИСТРАЦИИ СОВЕТСКОГО ГОРОДСКОГО ОКРУГА СТАВРОПОЛЬСКОГО КРАЯ</t>
  </si>
  <si>
    <t>602</t>
  </si>
  <si>
    <t>Управление муниципальной собственностью, муниципальная политика в области управления имуществом</t>
  </si>
  <si>
    <t>20050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</si>
  <si>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</si>
  <si>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Расходы в области землеустройства и землепользования</t>
  </si>
  <si>
    <t>10080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</si>
  <si>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</si>
  <si>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ФИНАНСОВОЕ УПРАВЛЕНИЕ АДМИНИСТРАЦИИ СОВЕТСКОГО ГОРОДСКОГО ОКРУГА СТАВРОПОЛЬСКОГО КРАЯ</t>
  </si>
  <si>
    <t xml:space="preserve">  01</t>
  </si>
  <si>
    <t>Обеспечение деятельности финансовых, налоговых и таможенных органов и органов финансового ( финансово-бюджетного) надзора</t>
  </si>
  <si>
    <t xml:space="preserve">  06</t>
  </si>
  <si>
    <t>Муниципальная программа "Повышение эффективности управления муниципальными финансами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</si>
  <si>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</si>
  <si>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</si>
  <si>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>Резервные фонды</t>
  </si>
  <si>
    <t xml:space="preserve">Резервные фонды </t>
  </si>
  <si>
    <t>Резервные фонды местных администраций</t>
  </si>
  <si>
    <t>20020</t>
  </si>
  <si>
    <t>Целевые средства на реализацию Указа Президента Российской Федерации от 7 мая 2012 года № 597 "О мероприятиях по реализации государственной социальной политики"</t>
  </si>
  <si>
    <t>10100</t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</si>
  <si>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</si>
  <si>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54</t>
  </si>
  <si>
    <t>Непрограммные расходы в рамках централизованного ведения бюджетного (бухгалтерского) учета и формирование отчетности</t>
  </si>
  <si>
    <t xml:space="preserve">Расходы на обеспечение деятельности (оказание услуг) муниципальных учреждений </t>
  </si>
  <si>
    <t>УПРАВЛЕНИЕ ОБРАЗОВАНИЯ АДМИНИСТРАЦИИ СОВЕТСКОГО ГОРОДСКОГО ОКРУГА СТАВРОПОЛЬСКОГО КРАЯ</t>
  </si>
  <si>
    <t>606</t>
  </si>
  <si>
    <t>Миграционная политика</t>
  </si>
  <si>
    <t>Реализация мероприятий по временному размещению и питанию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и питания на территории Ставропольского края,  за счет средств резервного фонда Правительства Ставропольского края</t>
  </si>
  <si>
    <t>76902</t>
  </si>
  <si>
    <t>Реализация мероприятий по временному размещению и питанию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и питания на территории Ставропольского края, за счет средств резервного фонда Правительства Ставропольского края</t>
  </si>
  <si>
    <t>79202</t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</si>
  <si>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</si>
  <si>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</si>
  <si>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</si>
  <si>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77170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</si>
  <si>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</si>
  <si>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76890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</si>
  <si>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</si>
  <si>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</si>
  <si>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</si>
  <si>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77130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</si>
  <si>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</si>
  <si>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77160</t>
  </si>
  <si>
    <t>77760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</si>
  <si>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</si>
  <si>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R3030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</si>
  <si>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</si>
  <si>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</si>
  <si>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</si>
  <si>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S6500</t>
  </si>
  <si>
    <t>Реализация регионального проекта "Патриотическое воспитание граждан Российской Федерации"</t>
  </si>
  <si>
    <t>Е</t>
  </si>
  <si>
    <t>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</si>
  <si>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</si>
  <si>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</si>
  <si>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</si>
  <si>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</si>
  <si>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Основное мероприятие «Обеспечение безопасности дорожного движения на улично-дорожной сети округа»</t>
  </si>
  <si>
    <t>Мероприятия по профилактике детского дорожно-транспортного травматизма</t>
  </si>
  <si>
    <t>21450</t>
  </si>
  <si>
    <t>Основное мероприятие «Обеспечение  функционирования модели персонифицированного финансирования дополнительного образования  детей»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</si>
  <si>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</si>
  <si>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 xml:space="preserve">Молодежная  политика  </t>
  </si>
  <si>
    <t>22340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</si>
  <si>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</si>
  <si>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</si>
  <si>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t xml:space="preserve">Проведение мероприятий для детей и молодежи </t>
  </si>
  <si>
    <t>20370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</si>
  <si>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</si>
  <si>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</si>
  <si>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21370</t>
  </si>
  <si>
    <t>Другие вопросы в области образования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</si>
  <si>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</si>
  <si>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 в учреждениях дополнительного образования</t>
    </r>
    <r>
      <rPr>
        <sz val="14"/>
        <rFont val="Calibri"/>
        <family val="2"/>
        <charset val="204"/>
      </rPr>
      <t>»</t>
    </r>
  </si>
  <si>
    <t>Расходы на проведение мероприятий по организации отдыха детей в учреждениях дополнительного образования</t>
  </si>
  <si>
    <t>11150</t>
  </si>
  <si>
    <t>Расходы на проведение мероприятий по организации отдыха детей в лагерях дневного пребывания</t>
  </si>
  <si>
    <t>11240</t>
  </si>
  <si>
    <t>Организация и обеспечение отдыха и оздоровления детей</t>
  </si>
  <si>
    <t>78810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</si>
  <si>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</si>
  <si>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</si>
  <si>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</si>
  <si>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>76140</t>
  </si>
  <si>
    <t>ОТДЕЛ КУЛЬТУРЫ АДМИНИСТРАЦИИ СОВЕТСКОГО ГОРОДСКОГО ОКРУГА СТАВРОПОЛЬСКОГО КРАЯ</t>
  </si>
  <si>
    <t>607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</si>
  <si>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</si>
  <si>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</si>
  <si>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t>Реализация регионального проекта "Творческие люди"</t>
  </si>
  <si>
    <t>А2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</si>
  <si>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</si>
  <si>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55192</t>
  </si>
  <si>
    <t>Основное мероприятие "Развитие библиотечного обслуживания населения Советского городского округа Ставропольского края"</t>
  </si>
  <si>
    <t>Предоставление мер социальной поддержки отдельных категорий граждан, работающих и проживающих в сельской местности в денежном выражении</t>
  </si>
  <si>
    <t>80010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</si>
  <si>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</si>
  <si>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L5194</t>
  </si>
  <si>
    <r>
      <t>Основное мероприятие "Реализация инициативного проекта"</t>
    </r>
    <r>
      <rPr>
        <sz val="12"/>
        <color theme="1"/>
        <rFont val="Times New Roman"/>
        <family val="1"/>
        <charset val="204"/>
      </rPr>
      <t xml:space="preserve"> </t>
    </r>
  </si>
  <si>
    <t>Реализация инициативного проекта (Ремонт спортивного зала МКУ «ЦКД» в селе Горькая Балка Советского городского округа Ставропольского края)</t>
  </si>
  <si>
    <t>SИП28</t>
  </si>
  <si>
    <t>Реализация инициативного проекта за счет инициативных платежей (Ремонт спортивного зала МКУ «ЦКД» в селе Горькая Балка Советского городского округа Ставропольского края)</t>
  </si>
  <si>
    <t>2ИП28</t>
  </si>
  <si>
    <t>Основное мероприятие "Развитие культурно-досуговой деятельности в округе"</t>
  </si>
  <si>
    <t>Проведение мероприятий в сфере культуры</t>
  </si>
  <si>
    <t>22240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</si>
  <si>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</si>
  <si>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</si>
  <si>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S6660</t>
  </si>
  <si>
    <t>Основное мероприятие "Обеспечение развития и укрепления материально-технической базы учреждений культуры"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</si>
  <si>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</si>
  <si>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</si>
  <si>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</si>
  <si>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</si>
  <si>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21210</t>
  </si>
  <si>
    <t>Непрограммные расходы в рамках обеспечения деятельности отдела культуры</t>
  </si>
  <si>
    <t>58</t>
  </si>
  <si>
    <t>УПРАВЛЕНИЕ ТРУДА И СОЦИАЛЬНОЙ ЗАЩИТЫ НАСЕЛЕНИЯ АДМИНИСТРАЦИИ СОВЕТСКОГО ГОРОДСКОГО ОКРУГА СТАВРОПОЛЬСКОГО КРАЯ</t>
  </si>
  <si>
    <t>609</t>
  </si>
  <si>
    <t>Социальное обеспечение населения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</si>
  <si>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</si>
  <si>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</si>
  <si>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t>Оплата жилищно-коммунальных услуг отдельным категориям граждан</t>
  </si>
  <si>
    <t>52500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</si>
  <si>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</si>
  <si>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77220</t>
  </si>
  <si>
    <t>Единая субвенция</t>
  </si>
  <si>
    <t>78000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</si>
  <si>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</si>
  <si>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</si>
  <si>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</si>
  <si>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</si>
  <si>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</si>
  <si>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</si>
  <si>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</si>
  <si>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</si>
  <si>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</si>
  <si>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</si>
  <si>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</si>
  <si>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</si>
  <si>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</si>
  <si>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78270</t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</si>
  <si>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</si>
  <si>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t>52200</t>
  </si>
  <si>
    <t>R4620</t>
  </si>
  <si>
    <t>Осуществление выплаты социального пособия на погребение</t>
  </si>
  <si>
    <t>78730</t>
  </si>
  <si>
    <t>Ежегодная денежная выплата гражданам Российской Федерации,  не достигшим совершеннолетия на 3 сентября 1945 года и постоянно проживающим на территории Ставропольского края</t>
  </si>
  <si>
    <t>77820</t>
  </si>
  <si>
    <t>Выплаты единовременной социальной помощи членам семьи военнослужащего, принимавшего участие в специальной военной операции, проводимой на территории Украины, Донецкой Народной Республики, Луганской Народной Республики с 24 февраля 2022 года</t>
  </si>
  <si>
    <t>81110</t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</si>
  <si>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</si>
  <si>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t>Выплата ежегодного социального пособия на проезд учащимся (студентам)</t>
  </si>
  <si>
    <t>76260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</si>
  <si>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</si>
  <si>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t>Предоставление государственной социальной помощи малоимущим семьям, малоимущим одиноко проживающим гражданам</t>
  </si>
  <si>
    <t>76240</t>
  </si>
  <si>
    <t>Оказание государственной социальной помощи на основании социального контракта отдельным категориям граждан
 </t>
  </si>
  <si>
    <t>R4040</t>
  </si>
  <si>
    <t>Осуществление ежемесячных выплат на детей в возрасте от трех до семи лет включительно</t>
  </si>
  <si>
    <t>R3020</t>
  </si>
  <si>
    <t>73020</t>
  </si>
  <si>
    <t>Выплата пособия на ребенка</t>
  </si>
  <si>
    <t>76270</t>
  </si>
  <si>
    <t>Выплата ежемесячной денежной компенсации на каждого ребенка в возрасте до 18 лет многодетным семьям</t>
  </si>
  <si>
    <t>76280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</si>
  <si>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</si>
  <si>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77190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</si>
  <si>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</si>
  <si>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77650</t>
  </si>
  <si>
    <t>Реализация регионального проекта "Финансовая поддержка семей при рождении детей"</t>
  </si>
  <si>
    <t>P1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</si>
  <si>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</si>
  <si>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50840</t>
  </si>
  <si>
    <t>Другие вопросы в области социальной политики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</si>
  <si>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</si>
  <si>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t>Осуществление отдельных государственных полномочий в области труда и социальной защиты отдельных категорий граждан</t>
  </si>
  <si>
    <t>76210</t>
  </si>
  <si>
    <t>УПРАВЛЕНИЕ СЕЛЬСКОГО ХОЗЯЙСТВА И ОХРАНЫ ОКРУЖАЮЩЕЙ СРЕДЫ СОВЕТСКОГО ГОРОДСКОГО ОКРУГА</t>
  </si>
  <si>
    <t>632</t>
  </si>
  <si>
    <t>Сельское хозяйство и рыболовство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</si>
  <si>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</si>
  <si>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</si>
  <si>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</si>
  <si>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</si>
  <si>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</si>
  <si>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</si>
  <si>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76530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</si>
  <si>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</si>
  <si>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</si>
  <si>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76540</t>
  </si>
  <si>
    <t>КОНТРОЛЬНО-СЧЕТНАЯ ПАЛАТА СОВЕТСКОГО ГОРОДСКОГО ОКРУГА СТАВРОПОЛЬСКОГО КРАЯ</t>
  </si>
  <si>
    <t>643</t>
  </si>
  <si>
    <t>Обеспечение деятельности контрольно-счетной палаты Советского городского округа Ставропольского края</t>
  </si>
  <si>
    <t>52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</si>
  <si>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</si>
  <si>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t>ТЕРРИТОРИАЛЬНЫЙ ОТДЕЛ АДМИНИСТРАЦИИ СОВЕТСКОГО ГОРОДСКОГО ОКРУГА СТАВРОПОЛЬСКОГО КРАЯ В ХУТОРЕ  ВОСТОЧНОМ</t>
  </si>
  <si>
    <t>670</t>
  </si>
  <si>
    <t>Программа Советского городского округа Ставропольского края "Профилактика терроризма и экстремизма на территории Советского городского округа"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</si>
  <si>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</si>
  <si>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</si>
  <si>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22381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</si>
  <si>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</si>
  <si>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Подпрограмма " Ремонт и содержание улично -дорожной сети  Советского городского округа Ставропольского края"</t>
  </si>
  <si>
    <t>Основные мероприятия "Ремонт и содержание улично -дорожной сети  округа за счет средств дорожного фонда"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</si>
  <si>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</si>
  <si>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ТЕРРИТОРИАЛЬНЫЙ ОТДЕЛ АДМИНИСТРАЦИИ СОВЕТСКОГО ГОРОДСКОГО ОКРУГА СТАВРОПОЛЬСКОГО КРАЯ В СЕЛЕ ГОРЬКАЯ БАЛКА</t>
  </si>
  <si>
    <t>671</t>
  </si>
  <si>
    <t xml:space="preserve"> 671</t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</si>
  <si>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</si>
  <si>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</si>
  <si>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</si>
  <si>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Основное мероприятие "Мероприятия, направленные на проведение ремонта, восстановления и реставрацию памятников культуры"</t>
  </si>
  <si>
    <t>Разработка проекта зон охраны объекта культурного наследия</t>
  </si>
  <si>
    <t>28300</t>
  </si>
  <si>
    <t>ТЕРРИТОРИАЛЬНЫЙ ОТДЕЛ АДМИНИСТРАЦИИ СОВЕТСКОГО ГОРОДСКОГО ОКРУГА СТАВРОПОЛЬСКОГО КРАЯ В СЕЛЕ НИНЫ</t>
  </si>
  <si>
    <t>672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</si>
  <si>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</si>
  <si>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Основное мероприятие "Реализация инициативного проекта за счет средств местного бюджета и инициативных платежей"</t>
  </si>
  <si>
    <t>Реализация инициативного проекта за счет средств, поступающих от граждан, индивидуальных предпринимателей и юридических лиц, а также за счет средств местного бюджета</t>
  </si>
  <si>
    <t>2ИП00</t>
  </si>
  <si>
    <t>Реализация инициативного проекта (Выполнение работ по исправлению профиля дороги с гравийным покрытием с добавлением нового материала по ул. Гагарина с .Нины Советского городского округа Ставропольского края)</t>
  </si>
  <si>
    <t>2ИП29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</si>
  <si>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</si>
  <si>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</si>
  <si>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Реализация инициативного проекта (Устройство тротуара по ул. Гагарина в с. Нины Советского городского округа Ставропольского края)</t>
  </si>
  <si>
    <t>SИП27</t>
  </si>
  <si>
    <t>Реализация инициативного проекта за счет инициативных платежей (Устройство тротуара по ул. Гагарина в с. Нины Советского городского округа Ставропольского края)</t>
  </si>
  <si>
    <t>2ИП27</t>
  </si>
  <si>
    <t>Охрана окружающей среды</t>
  </si>
  <si>
    <t>Другие вопросы в области охраны окружающей среды</t>
  </si>
  <si>
    <t>Непрограммные расходы ы рамках реализации функций муниципальных органов</t>
  </si>
  <si>
    <t>Непрограммные мероприятия с направлением расхода</t>
  </si>
  <si>
    <t>Расходы на рекультивацию земель на территории округа</t>
  </si>
  <si>
    <t>23100</t>
  </si>
  <si>
    <t>Расходы на проведение работ по сохранению объектов культурного наследия</t>
  </si>
  <si>
    <t>28200</t>
  </si>
  <si>
    <t>Расходы в связи с удорожанием цены проекта</t>
  </si>
  <si>
    <t>20120</t>
  </si>
  <si>
    <t>Реализация инициативного проекта "Обустройство спортивной площадки в п. Селивановка Советского городского округа Ставропольского края"</t>
  </si>
  <si>
    <t>SИП26</t>
  </si>
  <si>
    <t>2ИП26</t>
  </si>
  <si>
    <t>Основное мероприятие "Расходы на обустройство спортивных площадок"</t>
  </si>
  <si>
    <t>Расходы на проведение строительного контроля</t>
  </si>
  <si>
    <t>20130</t>
  </si>
  <si>
    <t>Расходы на оказание услуг по составлению проектно-сметной документации</t>
  </si>
  <si>
    <t>20140</t>
  </si>
  <si>
    <t>ТЕРРИТОРИАЛЬНЫЙ ОТДЕЛ АДМИНИСТРАЦИИ СОВЕТСКОГО ГОРОДСКОГО ОКРУГА СТАВРОПОЛЬСКОГО КРАЯ В СЕЛЕ ОТКАЗНОМ</t>
  </si>
  <si>
    <t>673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</si>
  <si>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</si>
  <si>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Реализация инициативного проекта "Ремонт тротуаров по пл. Победы (от ул. Мостовая до СОШ № 7) села Отказного Советского городского округа Ставропольского края"</t>
  </si>
  <si>
    <t>SИП21</t>
  </si>
  <si>
    <t>Реализация инициативного проекта за счет инициативных платежей "Ремонт тротуаров по пл. Победы (от ул. Мостовая до СОШ № 7) села Отказного Советского городского округа Ставропольского края"</t>
  </si>
  <si>
    <t>2ИП21</t>
  </si>
  <si>
    <t>Подпрограмма "Содержание, текущий ремонт систем коммунальной инфраструктуры Советского городского округа"</t>
  </si>
  <si>
    <t>Мероприятия в области уличного освещения и энергосберержения</t>
  </si>
  <si>
    <t>Основное мероприятие «Комплексное развитие сельских территорий»</t>
  </si>
  <si>
    <t>Обеспечение комплексного развития сельских территорий</t>
  </si>
  <si>
    <t>S5760</t>
  </si>
  <si>
    <t>ТЕРРИТОРИАЛЬНЫЙ ОТДЕЛ АДМИНИСТРАЦИИ СОВЕТСКОГО ГОРОДСКОГО ОКРУГА СТАВРОПОЛЬСКОГО КРАЯ В СЕЛЕ ПРАВОКУМСКОМ</t>
  </si>
  <si>
    <t>674</t>
  </si>
  <si>
    <t>Ремонт и  содержанию улично-дорожной сети округа</t>
  </si>
  <si>
    <t>ТЕРРИТОРИАЛЬНЫЙ ОТДЕЛ АДМИНИСТРАЦИИ СОВЕТСКОГО ГОРОДСКОГО ОКРУГА СТАВРОПОЛЬСКОГО КРАЯ В СЕЛЕ СОЛДАТО-АЛЕКСАНДРОВСКОМ</t>
  </si>
  <si>
    <t>675</t>
  </si>
  <si>
    <t xml:space="preserve">Реализация инициативного проекта "Благоустройство прилегающей общественной территории к ФОКу (2 этап) села Солдато-Александровское Советского городского округа Ставропольского края" </t>
  </si>
  <si>
    <t>SИП22</t>
  </si>
  <si>
    <t>Реализация инициативного проекта за счет инициативных платежей "Благоустройство прилегающей общественной территории к ФОКу (2 этап) села Солдато-Александровское Советского городского округа Ставропольского края"</t>
  </si>
  <si>
    <t>2ИП22</t>
  </si>
  <si>
    <t xml:space="preserve">Реализация инициативного проекта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</si>
  <si>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>SИП24</t>
  </si>
  <si>
    <t xml:space="preserve">Реализация инициативного проекта за счет инициативных платежей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</si>
  <si>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>2ИП24</t>
  </si>
  <si>
    <t xml:space="preserve">Реализация инициативного проекта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</si>
  <si>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>SИП23</t>
  </si>
  <si>
    <t xml:space="preserve">Реализация инициативного проекта за счет инициативных платежей"Обустройство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</si>
  <si>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>2ИП23</t>
  </si>
  <si>
    <t>Основное мероприятие «Мероприятия, направленные на проведение ремонта, восстановление и реставрацию памятников культуры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</si>
  <si>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</si>
  <si>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S6650</t>
  </si>
  <si>
    <t>Капитальные вложения в объекты государственной (муниципальной) собственности</t>
  </si>
  <si>
    <t>Основное мероприятие "Капитальное строительство объектов спорта"</t>
  </si>
  <si>
    <t>Строительство (реконструкция объектов спорта за счет средств местного бюджета)</t>
  </si>
  <si>
    <t>S700Б</t>
  </si>
  <si>
    <t>ИТОГО</t>
  </si>
  <si>
    <t>Осуществление выплаты лицам, входящим в муниципальные управленческие команды Ставропольского края, поощрения за достижение в 2022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</si>
  <si>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Основное мероприятие «Подготовка и реализация мероприятий в рамках программы (атрибутика и оргматериалы)»</t>
  </si>
  <si>
    <t>Расходы на подготовку и реализацию мероприятий в рамках программы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</si>
  <si>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</si>
  <si>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24100</t>
  </si>
  <si>
    <t xml:space="preserve">                                                                                                                 Советского муниципального округа</t>
  </si>
  <si>
    <t xml:space="preserve">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</si>
  <si>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  Ставропольского края</t>
  </si>
  <si>
    <t xml:space="preserve">                                                                                   
</t>
  </si>
  <si>
    <t xml:space="preserve">                    Расходы бюджета Советского городского округа Ставропольского края по ведомственной структуре расходов бюджета Советского городского округа                                                                                                      </t>
  </si>
  <si>
    <t xml:space="preserve">     Ставропольского края за 2023 год         </t>
  </si>
  <si>
    <t xml:space="preserve">                                                                                                                 Приложение 2</t>
  </si>
  <si>
    <t xml:space="preserve">                                                                                                                 от  7 июня 2024 г.  №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</si>
</sst>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#,##0.00;[Red]\-#,##0.00;0.00"/>
    <numFmt numFmtId="166" formatCode="00\.00\.00"/>
    <numFmt numFmtId="167" formatCode="000"/>
    <numFmt numFmtId="168" formatCode="000\.00"/>
    <numFmt numFmtId="169" formatCode="0000000000"/>
    <numFmt numFmtId="170" formatCode="0000"/>
    <numFmt numFmtId="171" formatCode="000\.00\.000\.0"/>
    <numFmt numFmtId="172" formatCode="0000000"/>
  </numFmts>
  <fonts count="3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3" fillId="0" borderId="0"/>
    <xf numFmtId="0" fontId="23" fillId="0" borderId="0"/>
  </cellStyleXfs>
  <cellXfs count="241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0" xfId="0" applyFont="1" applyAlignment="1" applyProtection="1">
      <protection hidden="1"/>
    </xf>
    <xf numFmtId="0" fontId="4" fillId="0" borderId="3" xfId="0" applyFont="1" applyFill="1" applyBorder="1" applyAlignment="1" applyProtection="1">
      <protection hidden="1"/>
    </xf>
    <xf numFmtId="165" fontId="4" fillId="0" borderId="6" xfId="0" applyNumberFormat="1" applyFont="1" applyFill="1" applyBorder="1" applyAlignment="1" applyProtection="1">
      <alignment vertical="center"/>
      <protection hidden="1"/>
    </xf>
    <xf numFmtId="165" fontId="4" fillId="0" borderId="7" xfId="0" applyNumberFormat="1" applyFont="1" applyFill="1" applyBorder="1" applyAlignment="1" applyProtection="1">
      <alignment horizontal="right" vertical="center"/>
      <protection hidden="1"/>
    </xf>
    <xf numFmtId="0" fontId="4" fillId="0" borderId="4" xfId="0" applyFont="1" applyFill="1" applyBorder="1" applyAlignment="1" applyProtection="1">
      <protection hidden="1"/>
    </xf>
    <xf numFmtId="0" fontId="4" fillId="0" borderId="11" xfId="0" applyFont="1" applyFill="1" applyBorder="1" applyAlignment="1" applyProtection="1">
      <protection hidden="1"/>
    </xf>
    <xf numFmtId="0" fontId="4" fillId="0" borderId="11" xfId="0" applyNumberFormat="1" applyFont="1" applyFill="1" applyBorder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2" fillId="0" borderId="17" xfId="0" applyFont="1" applyFill="1" applyBorder="1" applyAlignment="1" applyProtection="1">
      <protection hidden="1"/>
    </xf>
    <xf numFmtId="0" fontId="2" fillId="0" borderId="14" xfId="0" applyFont="1" applyBorder="1" applyAlignment="1" applyProtection="1">
      <protection hidden="1"/>
    </xf>
    <xf numFmtId="165" fontId="2" fillId="0" borderId="18" xfId="0" applyNumberFormat="1" applyFont="1" applyFill="1" applyBorder="1" applyAlignment="1" applyProtection="1">
      <protection hidden="1"/>
    </xf>
    <xf numFmtId="166" fontId="4" fillId="0" borderId="18" xfId="0" applyNumberFormat="1" applyFont="1" applyFill="1" applyBorder="1" applyAlignment="1" applyProtection="1">
      <alignment wrapText="1"/>
      <protection hidden="1"/>
    </xf>
    <xf numFmtId="167" fontId="4" fillId="0" borderId="18" xfId="0" applyNumberFormat="1" applyFont="1" applyFill="1" applyBorder="1" applyAlignment="1" applyProtection="1">
      <alignment wrapText="1"/>
      <protection hidden="1"/>
    </xf>
    <xf numFmtId="166" fontId="4" fillId="0" borderId="18" xfId="0" applyNumberFormat="1" applyFont="1" applyFill="1" applyBorder="1" applyAlignment="1" applyProtection="1">
      <alignment horizontal="center" wrapText="1"/>
      <protection hidden="1"/>
    </xf>
    <xf numFmtId="0" fontId="4" fillId="0" borderId="18" xfId="0" applyNumberFormat="1" applyFont="1" applyFill="1" applyBorder="1" applyAlignment="1" applyProtection="1">
      <alignment wrapText="1"/>
      <protection hidden="1"/>
    </xf>
    <xf numFmtId="0" fontId="0" fillId="0" borderId="18" xfId="0" applyBorder="1" applyProtection="1">
      <protection hidden="1"/>
    </xf>
    <xf numFmtId="168" fontId="4" fillId="0" borderId="18" xfId="0" applyNumberFormat="1" applyFont="1" applyFill="1" applyBorder="1" applyAlignment="1" applyProtection="1">
      <alignment wrapText="1"/>
      <protection hidden="1"/>
    </xf>
    <xf numFmtId="169" fontId="4" fillId="0" borderId="18" xfId="0" applyNumberFormat="1" applyFont="1" applyFill="1" applyBorder="1" applyAlignment="1" applyProtection="1">
      <alignment wrapText="1"/>
      <protection hidden="1"/>
    </xf>
    <xf numFmtId="170" fontId="4" fillId="0" borderId="18" xfId="0" applyNumberFormat="1" applyFont="1" applyFill="1" applyBorder="1" applyAlignment="1" applyProtection="1">
      <alignment wrapText="1"/>
      <protection hidden="1"/>
    </xf>
    <xf numFmtId="167" fontId="4" fillId="0" borderId="19" xfId="0" applyNumberFormat="1" applyFont="1" applyFill="1" applyBorder="1" applyAlignment="1" applyProtection="1">
      <alignment wrapText="1"/>
      <protection hidden="1"/>
    </xf>
    <xf numFmtId="171" fontId="4" fillId="0" borderId="20" xfId="0" applyNumberFormat="1" applyFont="1" applyFill="1" applyBorder="1" applyAlignment="1" applyProtection="1">
      <alignment wrapText="1"/>
      <protection hidden="1"/>
    </xf>
    <xf numFmtId="165" fontId="2" fillId="0" borderId="21" xfId="0" applyNumberFormat="1" applyFont="1" applyFill="1" applyBorder="1" applyAlignment="1" applyProtection="1">
      <protection hidden="1"/>
    </xf>
    <xf numFmtId="166" fontId="4" fillId="0" borderId="21" xfId="0" applyNumberFormat="1" applyFont="1" applyFill="1" applyBorder="1" applyAlignment="1" applyProtection="1">
      <alignment wrapText="1"/>
      <protection hidden="1"/>
    </xf>
    <xf numFmtId="167" fontId="4" fillId="0" borderId="21" xfId="0" applyNumberFormat="1" applyFont="1" applyFill="1" applyBorder="1" applyAlignment="1" applyProtection="1">
      <alignment wrapText="1"/>
      <protection hidden="1"/>
    </xf>
    <xf numFmtId="166" fontId="4" fillId="0" borderId="21" xfId="0" applyNumberFormat="1" applyFont="1" applyFill="1" applyBorder="1" applyAlignment="1" applyProtection="1">
      <alignment horizontal="center" wrapText="1"/>
      <protection hidden="1"/>
    </xf>
    <xf numFmtId="0" fontId="4" fillId="0" borderId="21" xfId="0" applyNumberFormat="1" applyFont="1" applyFill="1" applyBorder="1" applyAlignment="1" applyProtection="1">
      <alignment wrapText="1"/>
      <protection hidden="1"/>
    </xf>
    <xf numFmtId="0" fontId="0" fillId="0" borderId="21" xfId="0" applyBorder="1" applyProtection="1">
      <protection hidden="1"/>
    </xf>
    <xf numFmtId="168" fontId="4" fillId="0" borderId="21" xfId="0" applyNumberFormat="1" applyFont="1" applyFill="1" applyBorder="1" applyAlignment="1" applyProtection="1">
      <alignment wrapText="1"/>
      <protection hidden="1"/>
    </xf>
    <xf numFmtId="169" fontId="4" fillId="0" borderId="21" xfId="0" applyNumberFormat="1" applyFont="1" applyFill="1" applyBorder="1" applyAlignment="1" applyProtection="1">
      <alignment wrapText="1"/>
      <protection hidden="1"/>
    </xf>
    <xf numFmtId="170" fontId="4" fillId="0" borderId="21" xfId="0" applyNumberFormat="1" applyFont="1" applyFill="1" applyBorder="1" applyAlignment="1" applyProtection="1">
      <alignment wrapText="1"/>
      <protection hidden="1"/>
    </xf>
    <xf numFmtId="167" fontId="4" fillId="0" borderId="22" xfId="0" applyNumberFormat="1" applyFont="1" applyFill="1" applyBorder="1" applyAlignment="1" applyProtection="1">
      <alignment wrapText="1"/>
      <protection hidden="1"/>
    </xf>
    <xf numFmtId="171" fontId="4" fillId="0" borderId="23" xfId="0" applyNumberFormat="1" applyFont="1" applyFill="1" applyBorder="1" applyAlignment="1" applyProtection="1">
      <alignment wrapText="1"/>
      <protection hidden="1"/>
    </xf>
    <xf numFmtId="165" fontId="4" fillId="0" borderId="24" xfId="0" applyNumberFormat="1" applyFont="1" applyFill="1" applyBorder="1" applyAlignment="1" applyProtection="1">
      <protection hidden="1"/>
    </xf>
    <xf numFmtId="0" fontId="2" fillId="0" borderId="34" xfId="0" applyNumberFormat="1" applyFont="1" applyFill="1" applyBorder="1" applyAlignment="1" applyProtection="1">
      <alignment horizontal="center" vertical="center"/>
      <protection hidden="1"/>
    </xf>
    <xf numFmtId="0" fontId="2" fillId="0" borderId="17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37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39" xfId="0" applyNumberFormat="1" applyFont="1" applyFill="1" applyBorder="1" applyAlignment="1" applyProtection="1">
      <alignment horizontal="center" vertical="center"/>
      <protection hidden="1"/>
    </xf>
    <xf numFmtId="0" fontId="2" fillId="0" borderId="40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41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3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6" fillId="2" borderId="0" xfId="0" applyFont="1" applyFill="1" applyAlignment="1">
      <alignment horizontal="left" wrapText="1"/>
    </xf>
    <xf numFmtId="0" fontId="8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/>
    <xf numFmtId="49" fontId="6" fillId="2" borderId="0" xfId="0" applyNumberFormat="1" applyFont="1" applyFill="1" applyAlignment="1"/>
    <xf numFmtId="49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12" xfId="0" applyFont="1" applyFill="1" applyBorder="1" applyAlignment="1">
      <alignment horizontal="center" wrapText="1"/>
    </xf>
    <xf numFmtId="0" fontId="12" fillId="2" borderId="15" xfId="0" applyFont="1" applyFill="1" applyBorder="1" applyAlignment="1">
      <alignment wrapText="1"/>
    </xf>
    <xf numFmtId="0" fontId="7" fillId="2" borderId="6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/>
    </xf>
    <xf numFmtId="49" fontId="14" fillId="2" borderId="2" xfId="0" applyNumberFormat="1" applyFont="1" applyFill="1" applyBorder="1" applyAlignment="1">
      <alignment horizontal="center"/>
    </xf>
    <xf numFmtId="49" fontId="14" fillId="2" borderId="2" xfId="0" applyNumberFormat="1" applyFont="1" applyFill="1" applyBorder="1" applyAlignment="1">
      <alignment horizontal="center" vertical="top" wrapText="1"/>
    </xf>
    <xf numFmtId="0" fontId="8" fillId="2" borderId="43" xfId="0" applyFont="1" applyFill="1" applyBorder="1" applyAlignment="1">
      <alignment horizontal="center"/>
    </xf>
    <xf numFmtId="0" fontId="11" fillId="2" borderId="51" xfId="0" applyFont="1" applyFill="1" applyBorder="1" applyAlignment="1">
      <alignment wrapText="1"/>
    </xf>
    <xf numFmtId="0" fontId="11" fillId="2" borderId="52" xfId="0" applyFont="1" applyFill="1" applyBorder="1" applyAlignment="1">
      <alignment horizontal="center" vertical="center"/>
    </xf>
    <xf numFmtId="49" fontId="11" fillId="2" borderId="52" xfId="0" applyNumberFormat="1" applyFont="1" applyFill="1" applyBorder="1" applyAlignment="1">
      <alignment horizontal="center" vertical="center"/>
    </xf>
    <xf numFmtId="49" fontId="12" fillId="2" borderId="53" xfId="0" applyNumberFormat="1" applyFont="1" applyFill="1" applyBorder="1" applyAlignment="1">
      <alignment horizontal="center" vertical="center"/>
    </xf>
    <xf numFmtId="4" fontId="16" fillId="2" borderId="54" xfId="0" applyNumberFormat="1" applyFont="1" applyFill="1" applyBorder="1" applyAlignment="1">
      <alignment horizontal="center" vertical="center"/>
    </xf>
    <xf numFmtId="4" fontId="16" fillId="2" borderId="16" xfId="0" applyNumberFormat="1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wrapText="1"/>
    </xf>
    <xf numFmtId="0" fontId="11" fillId="2" borderId="21" xfId="0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/>
    </xf>
    <xf numFmtId="49" fontId="12" fillId="2" borderId="24" xfId="0" applyNumberFormat="1" applyFont="1" applyFill="1" applyBorder="1" applyAlignment="1">
      <alignment horizontal="center" vertical="center"/>
    </xf>
    <xf numFmtId="4" fontId="16" fillId="2" borderId="23" xfId="0" applyNumberFormat="1" applyFont="1" applyFill="1" applyBorder="1" applyAlignment="1">
      <alignment horizontal="center" vertical="center"/>
    </xf>
    <xf numFmtId="4" fontId="16" fillId="2" borderId="25" xfId="0" applyNumberFormat="1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left" wrapText="1"/>
    </xf>
    <xf numFmtId="0" fontId="7" fillId="2" borderId="22" xfId="0" applyFont="1" applyFill="1" applyBorder="1" applyAlignment="1">
      <alignment horizontal="justify" vertical="top" wrapText="1"/>
    </xf>
    <xf numFmtId="0" fontId="7" fillId="2" borderId="21" xfId="0" applyFont="1" applyFill="1" applyBorder="1" applyAlignment="1">
      <alignment horizontal="center" vertical="center"/>
    </xf>
    <xf numFmtId="49" fontId="7" fillId="2" borderId="21" xfId="0" applyNumberFormat="1" applyFont="1" applyFill="1" applyBorder="1" applyAlignment="1">
      <alignment horizontal="center" vertical="center"/>
    </xf>
    <xf numFmtId="49" fontId="14" fillId="2" borderId="24" xfId="0" applyNumberFormat="1" applyFont="1" applyFill="1" applyBorder="1" applyAlignment="1">
      <alignment horizontal="center" vertical="center"/>
    </xf>
    <xf numFmtId="4" fontId="15" fillId="2" borderId="23" xfId="0" applyNumberFormat="1" applyFont="1" applyFill="1" applyBorder="1" applyAlignment="1">
      <alignment horizontal="center" vertical="center"/>
    </xf>
    <xf numFmtId="4" fontId="15" fillId="2" borderId="25" xfId="0" applyNumberFormat="1" applyFont="1" applyFill="1" applyBorder="1" applyAlignment="1">
      <alignment horizontal="center" vertical="center"/>
    </xf>
    <xf numFmtId="1" fontId="7" fillId="2" borderId="21" xfId="0" applyNumberFormat="1" applyFont="1" applyFill="1" applyBorder="1" applyAlignment="1">
      <alignment horizontal="center" vertical="center"/>
    </xf>
    <xf numFmtId="49" fontId="7" fillId="2" borderId="24" xfId="0" applyNumberFormat="1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wrapText="1"/>
    </xf>
    <xf numFmtId="49" fontId="11" fillId="2" borderId="21" xfId="0" applyNumberFormat="1" applyFont="1" applyFill="1" applyBorder="1" applyAlignment="1">
      <alignment horizontal="center" vertical="center" wrapText="1"/>
    </xf>
    <xf numFmtId="49" fontId="11" fillId="2" borderId="24" xfId="0" applyNumberFormat="1" applyFont="1" applyFill="1" applyBorder="1" applyAlignment="1">
      <alignment horizontal="center" vertical="center"/>
    </xf>
    <xf numFmtId="4" fontId="17" fillId="2" borderId="23" xfId="0" applyNumberFormat="1" applyFont="1" applyFill="1" applyBorder="1" applyAlignment="1">
      <alignment horizontal="center" vertical="center"/>
    </xf>
    <xf numFmtId="4" fontId="17" fillId="2" borderId="25" xfId="0" applyNumberFormat="1" applyFont="1" applyFill="1" applyBorder="1" applyAlignment="1">
      <alignment horizontal="center" vertical="center"/>
    </xf>
    <xf numFmtId="49" fontId="7" fillId="2" borderId="21" xfId="0" applyNumberFormat="1" applyFont="1" applyFill="1" applyBorder="1" applyAlignment="1">
      <alignment horizontal="center" vertical="center" wrapText="1"/>
    </xf>
    <xf numFmtId="4" fontId="18" fillId="2" borderId="23" xfId="0" applyNumberFormat="1" applyFont="1" applyFill="1" applyBorder="1" applyAlignment="1">
      <alignment horizontal="center" vertical="center"/>
    </xf>
    <xf numFmtId="4" fontId="18" fillId="2" borderId="25" xfId="0" applyNumberFormat="1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left" vertical="top" wrapText="1"/>
    </xf>
    <xf numFmtId="4" fontId="20" fillId="2" borderId="23" xfId="0" applyNumberFormat="1" applyFont="1" applyFill="1" applyBorder="1" applyAlignment="1">
      <alignment horizontal="center" vertical="center"/>
    </xf>
    <xf numFmtId="4" fontId="20" fillId="2" borderId="25" xfId="0" applyNumberFormat="1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left" vertical="distributed" wrapText="1"/>
    </xf>
    <xf numFmtId="0" fontId="22" fillId="2" borderId="0" xfId="0" applyFont="1" applyFill="1"/>
    <xf numFmtId="49" fontId="7" fillId="2" borderId="22" xfId="2" applyNumberFormat="1" applyFont="1" applyFill="1" applyBorder="1" applyAlignment="1" applyProtection="1">
      <alignment horizontal="left" vertical="top" wrapText="1"/>
      <protection hidden="1"/>
    </xf>
    <xf numFmtId="4" fontId="7" fillId="2" borderId="23" xfId="0" applyNumberFormat="1" applyFont="1" applyFill="1" applyBorder="1" applyAlignment="1">
      <alignment horizontal="center" vertical="center"/>
    </xf>
    <xf numFmtId="4" fontId="7" fillId="2" borderId="25" xfId="0" applyNumberFormat="1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left" vertical="distributed" wrapText="1"/>
    </xf>
    <xf numFmtId="0" fontId="25" fillId="2" borderId="22" xfId="0" applyFont="1" applyFill="1" applyBorder="1" applyAlignment="1">
      <alignment horizontal="justify"/>
    </xf>
    <xf numFmtId="49" fontId="25" fillId="2" borderId="22" xfId="0" applyNumberFormat="1" applyFont="1" applyFill="1" applyBorder="1" applyAlignment="1">
      <alignment wrapText="1"/>
    </xf>
    <xf numFmtId="0" fontId="11" fillId="2" borderId="22" xfId="0" applyFont="1" applyFill="1" applyBorder="1" applyAlignment="1">
      <alignment horizontal="justify" vertical="top" wrapText="1"/>
    </xf>
    <xf numFmtId="0" fontId="7" fillId="2" borderId="22" xfId="3" applyFont="1" applyFill="1" applyBorder="1" applyAlignment="1" applyProtection="1">
      <alignment horizontal="justify" vertical="top" wrapText="1"/>
      <protection hidden="1"/>
    </xf>
    <xf numFmtId="49" fontId="7" fillId="2" borderId="22" xfId="0" applyNumberFormat="1" applyFont="1" applyFill="1" applyBorder="1" applyAlignment="1">
      <alignment wrapText="1"/>
    </xf>
    <xf numFmtId="0" fontId="25" fillId="2" borderId="22" xfId="0" applyFont="1" applyFill="1" applyBorder="1" applyAlignment="1">
      <alignment horizontal="justify" vertical="center"/>
    </xf>
    <xf numFmtId="49" fontId="11" fillId="2" borderId="22" xfId="0" applyNumberFormat="1" applyFont="1" applyFill="1" applyBorder="1" applyAlignment="1">
      <alignment wrapText="1"/>
    </xf>
    <xf numFmtId="0" fontId="7" fillId="2" borderId="22" xfId="0" applyFont="1" applyFill="1" applyBorder="1" applyAlignment="1">
      <alignment horizontal="left" vertical="center" wrapText="1"/>
    </xf>
    <xf numFmtId="0" fontId="7" fillId="2" borderId="22" xfId="0" applyFont="1" applyFill="1" applyBorder="1" applyAlignment="1">
      <alignment horizontal="left" vertical="distributed"/>
    </xf>
    <xf numFmtId="0" fontId="25" fillId="2" borderId="22" xfId="0" applyFont="1" applyFill="1" applyBorder="1" applyAlignment="1">
      <alignment wrapText="1"/>
    </xf>
    <xf numFmtId="0" fontId="25" fillId="2" borderId="22" xfId="0" applyFont="1" applyFill="1" applyBorder="1"/>
    <xf numFmtId="0" fontId="7" fillId="2" borderId="22" xfId="0" applyFont="1" applyFill="1" applyBorder="1" applyAlignment="1">
      <alignment horizontal="justify"/>
    </xf>
    <xf numFmtId="4" fontId="17" fillId="2" borderId="23" xfId="0" applyNumberFormat="1" applyFont="1" applyFill="1" applyBorder="1" applyAlignment="1">
      <alignment horizontal="center"/>
    </xf>
    <xf numFmtId="4" fontId="17" fillId="2" borderId="25" xfId="0" applyNumberFormat="1" applyFont="1" applyFill="1" applyBorder="1" applyAlignment="1">
      <alignment horizontal="center"/>
    </xf>
    <xf numFmtId="0" fontId="7" fillId="2" borderId="22" xfId="3" applyFont="1" applyFill="1" applyBorder="1" applyAlignment="1" applyProtection="1">
      <alignment horizontal="left" vertical="top" wrapText="1"/>
      <protection hidden="1"/>
    </xf>
    <xf numFmtId="4" fontId="18" fillId="2" borderId="25" xfId="1" applyNumberFormat="1" applyFont="1" applyFill="1" applyBorder="1" applyAlignment="1">
      <alignment horizontal="center" vertical="center"/>
    </xf>
    <xf numFmtId="4" fontId="18" fillId="2" borderId="23" xfId="1" applyNumberFormat="1" applyFont="1" applyFill="1" applyBorder="1" applyAlignment="1">
      <alignment horizontal="center" vertical="center"/>
    </xf>
    <xf numFmtId="49" fontId="7" fillId="2" borderId="22" xfId="0" applyNumberFormat="1" applyFont="1" applyFill="1" applyBorder="1" applyAlignment="1">
      <alignment horizontal="left" wrapText="1"/>
    </xf>
    <xf numFmtId="0" fontId="7" fillId="2" borderId="22" xfId="0" applyFont="1" applyFill="1" applyBorder="1" applyAlignment="1">
      <alignment vertical="top" wrapText="1"/>
    </xf>
    <xf numFmtId="49" fontId="11" fillId="2" borderId="22" xfId="0" applyNumberFormat="1" applyFont="1" applyFill="1" applyBorder="1" applyAlignment="1">
      <alignment horizontal="left" vertical="distributed" wrapText="1"/>
    </xf>
    <xf numFmtId="49" fontId="7" fillId="2" borderId="22" xfId="0" applyNumberFormat="1" applyFont="1" applyFill="1" applyBorder="1" applyAlignment="1">
      <alignment horizontal="left" vertical="distributed" wrapText="1"/>
    </xf>
    <xf numFmtId="0" fontId="11" fillId="2" borderId="2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2" fontId="7" fillId="2" borderId="22" xfId="0" applyNumberFormat="1" applyFont="1" applyFill="1" applyBorder="1" applyAlignment="1">
      <alignment wrapText="1"/>
    </xf>
    <xf numFmtId="4" fontId="11" fillId="2" borderId="23" xfId="0" applyNumberFormat="1" applyFont="1" applyFill="1" applyBorder="1" applyAlignment="1">
      <alignment horizontal="center" vertical="center"/>
    </xf>
    <xf numFmtId="4" fontId="11" fillId="2" borderId="25" xfId="0" applyNumberFormat="1" applyFont="1" applyFill="1" applyBorder="1" applyAlignment="1">
      <alignment horizontal="center" vertical="center"/>
    </xf>
    <xf numFmtId="0" fontId="7" fillId="2" borderId="22" xfId="2" applyFont="1" applyFill="1" applyBorder="1" applyAlignment="1" applyProtection="1">
      <alignment horizontal="left" vertical="top" wrapText="1"/>
      <protection hidden="1"/>
    </xf>
    <xf numFmtId="49" fontId="7" fillId="2" borderId="22" xfId="0" applyNumberFormat="1" applyFont="1" applyFill="1" applyBorder="1" applyAlignment="1">
      <alignment horizontal="justify" vertical="top" wrapText="1"/>
    </xf>
    <xf numFmtId="172" fontId="7" fillId="2" borderId="22" xfId="0" applyNumberFormat="1" applyFont="1" applyFill="1" applyBorder="1" applyAlignment="1">
      <alignment horizontal="left" vertical="top" wrapText="1"/>
    </xf>
    <xf numFmtId="49" fontId="7" fillId="2" borderId="22" xfId="0" applyNumberFormat="1" applyFont="1" applyFill="1" applyBorder="1"/>
    <xf numFmtId="49" fontId="27" fillId="2" borderId="22" xfId="0" applyNumberFormat="1" applyFont="1" applyFill="1" applyBorder="1" applyAlignment="1">
      <alignment wrapText="1"/>
    </xf>
    <xf numFmtId="0" fontId="27" fillId="2" borderId="22" xfId="0" applyFont="1" applyFill="1" applyBorder="1" applyAlignment="1">
      <alignment wrapText="1"/>
    </xf>
    <xf numFmtId="49" fontId="25" fillId="2" borderId="22" xfId="0" applyNumberFormat="1" applyFont="1" applyFill="1" applyBorder="1" applyAlignment="1">
      <alignment vertical="top" wrapText="1"/>
    </xf>
    <xf numFmtId="0" fontId="11" fillId="2" borderId="22" xfId="0" applyFont="1" applyFill="1" applyBorder="1" applyAlignment="1">
      <alignment vertical="center" wrapText="1"/>
    </xf>
    <xf numFmtId="49" fontId="11" fillId="2" borderId="22" xfId="0" applyNumberFormat="1" applyFont="1" applyFill="1" applyBorder="1" applyAlignment="1">
      <alignment vertical="center" wrapText="1"/>
    </xf>
    <xf numFmtId="49" fontId="7" fillId="2" borderId="19" xfId="0" applyNumberFormat="1" applyFont="1" applyFill="1" applyBorder="1" applyAlignment="1">
      <alignment wrapText="1"/>
    </xf>
    <xf numFmtId="49" fontId="7" fillId="2" borderId="18" xfId="0" applyNumberFormat="1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/>
    </xf>
    <xf numFmtId="4" fontId="18" fillId="2" borderId="20" xfId="0" applyNumberFormat="1" applyFont="1" applyFill="1" applyBorder="1" applyAlignment="1">
      <alignment horizontal="center" vertical="center"/>
    </xf>
    <xf numFmtId="49" fontId="17" fillId="2" borderId="41" xfId="0" applyNumberFormat="1" applyFont="1" applyFill="1" applyBorder="1" applyAlignment="1">
      <alignment wrapText="1"/>
    </xf>
    <xf numFmtId="0" fontId="7" fillId="2" borderId="34" xfId="0" applyFont="1" applyFill="1" applyBorder="1" applyAlignment="1">
      <alignment horizontal="right"/>
    </xf>
    <xf numFmtId="49" fontId="7" fillId="2" borderId="34" xfId="0" applyNumberFormat="1" applyFont="1" applyFill="1" applyBorder="1"/>
    <xf numFmtId="0" fontId="19" fillId="2" borderId="34" xfId="0" applyFont="1" applyFill="1" applyBorder="1"/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/>
    <xf numFmtId="49" fontId="7" fillId="2" borderId="36" xfId="0" applyNumberFormat="1" applyFont="1" applyFill="1" applyBorder="1" applyAlignment="1">
      <alignment horizontal="center"/>
    </xf>
    <xf numFmtId="4" fontId="17" fillId="2" borderId="44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/>
    </xf>
    <xf numFmtId="49" fontId="10" fillId="2" borderId="0" xfId="0" applyNumberFormat="1" applyFont="1" applyFill="1"/>
    <xf numFmtId="0" fontId="14" fillId="2" borderId="0" xfId="0" applyFont="1" applyFill="1"/>
    <xf numFmtId="49" fontId="14" fillId="2" borderId="0" xfId="0" applyNumberFormat="1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48" xfId="0" applyFont="1" applyFill="1" applyBorder="1" applyAlignment="1">
      <alignment horizontal="center"/>
    </xf>
    <xf numFmtId="4" fontId="18" fillId="2" borderId="23" xfId="0" applyNumberFormat="1" applyFont="1" applyFill="1" applyBorder="1" applyAlignment="1">
      <alignment horizontal="center"/>
    </xf>
    <xf numFmtId="0" fontId="7" fillId="2" borderId="55" xfId="0" applyFont="1" applyFill="1" applyBorder="1" applyAlignment="1">
      <alignment wrapText="1"/>
    </xf>
    <xf numFmtId="4" fontId="6" fillId="2" borderId="0" xfId="0" applyNumberFormat="1" applyFont="1" applyFill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 vertical="center"/>
    </xf>
    <xf numFmtId="4" fontId="16" fillId="2" borderId="32" xfId="0" applyNumberFormat="1" applyFont="1" applyFill="1" applyBorder="1" applyAlignment="1">
      <alignment horizontal="center" vertical="center"/>
    </xf>
    <xf numFmtId="4" fontId="16" fillId="2" borderId="26" xfId="0" applyNumberFormat="1" applyFont="1" applyFill="1" applyBorder="1" applyAlignment="1">
      <alignment horizontal="center" vertical="center"/>
    </xf>
    <xf numFmtId="4" fontId="15" fillId="2" borderId="26" xfId="0" applyNumberFormat="1" applyFont="1" applyFill="1" applyBorder="1" applyAlignment="1">
      <alignment horizontal="center" vertical="center"/>
    </xf>
    <xf numFmtId="4" fontId="9" fillId="2" borderId="26" xfId="0" applyNumberFormat="1" applyFont="1" applyFill="1" applyBorder="1" applyAlignment="1">
      <alignment horizontal="center" vertical="center"/>
    </xf>
    <xf numFmtId="4" fontId="6" fillId="2" borderId="26" xfId="0" applyNumberFormat="1" applyFont="1" applyFill="1" applyBorder="1" applyAlignment="1">
      <alignment horizontal="center" vertical="center"/>
    </xf>
    <xf numFmtId="4" fontId="17" fillId="2" borderId="26" xfId="0" applyNumberFormat="1" applyFont="1" applyFill="1" applyBorder="1" applyAlignment="1">
      <alignment horizontal="center" vertical="center"/>
    </xf>
    <xf numFmtId="4" fontId="18" fillId="2" borderId="26" xfId="0" applyNumberFormat="1" applyFont="1" applyFill="1" applyBorder="1" applyAlignment="1">
      <alignment horizontal="center" vertical="center"/>
    </xf>
    <xf numFmtId="4" fontId="20" fillId="2" borderId="26" xfId="0" applyNumberFormat="1" applyFont="1" applyFill="1" applyBorder="1" applyAlignment="1">
      <alignment horizontal="center" vertical="center"/>
    </xf>
    <xf numFmtId="4" fontId="7" fillId="2" borderId="26" xfId="0" applyNumberFormat="1" applyFont="1" applyFill="1" applyBorder="1" applyAlignment="1">
      <alignment horizontal="center" vertical="center"/>
    </xf>
    <xf numFmtId="4" fontId="17" fillId="2" borderId="26" xfId="0" applyNumberFormat="1" applyFont="1" applyFill="1" applyBorder="1" applyAlignment="1">
      <alignment horizontal="center"/>
    </xf>
    <xf numFmtId="4" fontId="18" fillId="2" borderId="26" xfId="1" applyNumberFormat="1" applyFont="1" applyFill="1" applyBorder="1" applyAlignment="1">
      <alignment horizontal="center" vertical="center"/>
    </xf>
    <xf numFmtId="4" fontId="21" fillId="2" borderId="26" xfId="0" applyNumberFormat="1" applyFont="1" applyFill="1" applyBorder="1" applyAlignment="1">
      <alignment horizontal="center" vertical="center"/>
    </xf>
    <xf numFmtId="4" fontId="18" fillId="2" borderId="24" xfId="0" applyNumberFormat="1" applyFont="1" applyFill="1" applyBorder="1" applyAlignment="1">
      <alignment horizontal="center" vertical="center"/>
    </xf>
    <xf numFmtId="4" fontId="11" fillId="2" borderId="26" xfId="0" applyNumberFormat="1" applyFont="1" applyFill="1" applyBorder="1" applyAlignment="1">
      <alignment horizontal="center" vertical="center"/>
    </xf>
    <xf numFmtId="4" fontId="18" fillId="2" borderId="11" xfId="0" applyNumberFormat="1" applyFont="1" applyFill="1" applyBorder="1" applyAlignment="1">
      <alignment horizontal="center" vertical="center"/>
    </xf>
    <xf numFmtId="4" fontId="17" fillId="2" borderId="37" xfId="0" applyNumberFormat="1" applyFont="1" applyFill="1" applyBorder="1" applyAlignment="1">
      <alignment horizontal="center" vertical="center"/>
    </xf>
    <xf numFmtId="4" fontId="18" fillId="2" borderId="25" xfId="0" applyNumberFormat="1" applyFont="1" applyFill="1" applyBorder="1" applyAlignment="1">
      <alignment horizontal="center"/>
    </xf>
    <xf numFmtId="4" fontId="18" fillId="2" borderId="3" xfId="0" applyNumberFormat="1" applyFont="1" applyFill="1" applyBorder="1" applyAlignment="1">
      <alignment horizontal="center" vertical="center"/>
    </xf>
    <xf numFmtId="4" fontId="17" fillId="2" borderId="38" xfId="0" applyNumberFormat="1" applyFont="1" applyFill="1" applyBorder="1" applyAlignment="1">
      <alignment horizontal="center" vertical="center"/>
    </xf>
    <xf numFmtId="4" fontId="15" fillId="2" borderId="56" xfId="0" applyNumberFormat="1" applyFont="1" applyFill="1" applyBorder="1" applyAlignment="1">
      <alignment horizontal="center" vertical="center"/>
    </xf>
    <xf numFmtId="4" fontId="16" fillId="2" borderId="48" xfId="0" applyNumberFormat="1" applyFont="1" applyFill="1" applyBorder="1" applyAlignment="1">
      <alignment horizontal="center" vertical="center"/>
    </xf>
    <xf numFmtId="4" fontId="15" fillId="2" borderId="0" xfId="0" applyNumberFormat="1" applyFont="1" applyFill="1" applyAlignment="1">
      <alignment horizontal="center" vertical="center"/>
    </xf>
    <xf numFmtId="164" fontId="28" fillId="2" borderId="0" xfId="1" applyFont="1" applyFill="1"/>
    <xf numFmtId="4" fontId="10" fillId="2" borderId="0" xfId="0" applyNumberFormat="1" applyFont="1" applyFill="1"/>
    <xf numFmtId="0" fontId="25" fillId="2" borderId="0" xfId="0" applyFont="1" applyFill="1" applyAlignment="1">
      <alignment wrapText="1"/>
    </xf>
    <xf numFmtId="0" fontId="25" fillId="2" borderId="21" xfId="0" applyFont="1" applyFill="1" applyBorder="1" applyAlignment="1">
      <alignment wrapText="1"/>
    </xf>
    <xf numFmtId="4" fontId="17" fillId="3" borderId="26" xfId="0" applyNumberFormat="1" applyFont="1" applyFill="1" applyBorder="1" applyAlignment="1">
      <alignment horizontal="center" vertical="center"/>
    </xf>
    <xf numFmtId="0" fontId="4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9" xfId="0" applyNumberFormat="1" applyFont="1" applyFill="1" applyBorder="1" applyAlignment="1" applyProtection="1">
      <alignment horizontal="center" vertical="center"/>
      <protection hidden="1"/>
    </xf>
    <xf numFmtId="0" fontId="3" fillId="0" borderId="47" xfId="0" applyNumberFormat="1" applyFont="1" applyFill="1" applyBorder="1" applyAlignment="1" applyProtection="1">
      <alignment horizontal="center" vertical="center"/>
      <protection hidden="1"/>
    </xf>
    <xf numFmtId="0" fontId="4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171" fontId="4" fillId="0" borderId="22" xfId="0" applyNumberFormat="1" applyFont="1" applyFill="1" applyBorder="1" applyAlignment="1" applyProtection="1">
      <alignment wrapText="1"/>
      <protection hidden="1"/>
    </xf>
    <xf numFmtId="171" fontId="4" fillId="0" borderId="26" xfId="0" applyNumberFormat="1" applyFont="1" applyFill="1" applyBorder="1" applyAlignment="1" applyProtection="1">
      <alignment wrapText="1"/>
      <protection hidden="1"/>
    </xf>
    <xf numFmtId="49" fontId="12" fillId="2" borderId="47" xfId="0" applyNumberFormat="1" applyFont="1" applyFill="1" applyBorder="1" applyAlignment="1">
      <alignment horizontal="center" vertical="center" wrapText="1"/>
    </xf>
    <xf numFmtId="49" fontId="12" fillId="2" borderId="14" xfId="0" applyNumberFormat="1" applyFont="1" applyFill="1" applyBorder="1" applyAlignment="1">
      <alignment horizontal="center" vertical="center" wrapText="1"/>
    </xf>
    <xf numFmtId="4" fontId="13" fillId="2" borderId="49" xfId="0" applyNumberFormat="1" applyFont="1" applyFill="1" applyBorder="1" applyAlignment="1">
      <alignment horizontal="center" vertical="center" wrapText="1"/>
    </xf>
    <xf numFmtId="4" fontId="13" fillId="2" borderId="35" xfId="0" applyNumberFormat="1" applyFont="1" applyFill="1" applyBorder="1" applyAlignment="1">
      <alignment horizontal="center" vertical="center" wrapText="1"/>
    </xf>
    <xf numFmtId="0" fontId="13" fillId="2" borderId="47" xfId="0" applyNumberFormat="1" applyFont="1" applyFill="1" applyBorder="1" applyAlignment="1">
      <alignment horizontal="center" vertical="center" wrapText="1"/>
    </xf>
    <xf numFmtId="0" fontId="13" fillId="2" borderId="14" xfId="0" applyNumberFormat="1" applyFont="1" applyFill="1" applyBorder="1" applyAlignment="1">
      <alignment horizontal="center" vertical="center" wrapText="1"/>
    </xf>
    <xf numFmtId="2" fontId="13" fillId="2" borderId="49" xfId="0" applyNumberFormat="1" applyFont="1" applyFill="1" applyBorder="1" applyAlignment="1">
      <alignment horizontal="center" vertical="center" wrapText="1"/>
    </xf>
    <xf numFmtId="2" fontId="13" fillId="2" borderId="35" xfId="0" applyNumberFormat="1" applyFont="1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wrapText="1"/>
    </xf>
    <xf numFmtId="2" fontId="7" fillId="2" borderId="0" xfId="0" applyNumberFormat="1" applyFont="1" applyFill="1" applyAlignment="1">
      <alignment horizontal="center" wrapText="1"/>
    </xf>
    <xf numFmtId="2" fontId="7" fillId="2" borderId="38" xfId="0" applyNumberFormat="1" applyFont="1" applyFill="1" applyBorder="1" applyAlignment="1">
      <alignment horizontal="center" wrapText="1"/>
    </xf>
    <xf numFmtId="0" fontId="7" fillId="2" borderId="33" xfId="0" applyFont="1" applyFill="1" applyBorder="1" applyAlignment="1">
      <alignment horizontal="center" wrapText="1"/>
    </xf>
    <xf numFmtId="0" fontId="7" fillId="2" borderId="50" xfId="0" applyFont="1" applyFill="1" applyBorder="1" applyAlignment="1">
      <alignment horizontal="center" wrapText="1"/>
    </xf>
    <xf numFmtId="0" fontId="11" fillId="2" borderId="40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49" fontId="11" fillId="2" borderId="40" xfId="0" applyNumberFormat="1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left"/>
    </xf>
  </cellXfs>
  <cellStyles count="4">
    <cellStyle name="Обычный" xfId="0" builtinId="0"/>
    <cellStyle name="Обычный_tmp" xfId="3"/>
    <cellStyle name="Обычный_Tmp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3"/>
  <sheetViews>
    <sheetView showGridLines="0" topLeftCell="A128" workbookViewId="0">
      <selection activeCell="R142" sqref="R142:R154"/>
    </sheetView>
  </sheetViews>
  <sheetFormatPr defaultColWidth="9.140625" defaultRowHeight="12.75" x14ac:dyDescent="0.2"/>
  <cols>
    <col min="1" max="1" width="1.28515625" customWidth="1"/>
    <col min="2" max="2" width="0" hidden="1" customWidth="1"/>
    <col min="3" max="3" width="12.140625" hidden="1" customWidth="1"/>
    <col min="4" max="4" width="9" customWidth="1"/>
    <col min="5" max="5" width="13.7109375" customWidth="1"/>
    <col min="6" max="6" width="8.85546875" customWidth="1"/>
    <col min="7" max="15" width="0" hidden="1" customWidth="1"/>
    <col min="16" max="16" width="14.7109375" customWidth="1"/>
    <col min="17" max="17" width="16.7109375" customWidth="1"/>
    <col min="18" max="18" width="25.7109375" customWidth="1"/>
    <col min="19" max="19" width="0.5703125" customWidth="1"/>
    <col min="20" max="226" width="9.140625" customWidth="1"/>
  </cols>
  <sheetData>
    <row r="1" spans="1:19" ht="16.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1"/>
      <c r="Q1" s="1"/>
      <c r="R1" s="1"/>
      <c r="S1" s="1"/>
    </row>
    <row r="2" spans="1:19" ht="16.5" customHeight="1" x14ac:dyDescent="0.2">
      <c r="A2" s="56" t="s">
        <v>243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1"/>
      <c r="Q2" s="1"/>
      <c r="R2" s="57"/>
      <c r="S2" s="1"/>
    </row>
    <row r="3" spans="1:19" ht="12.75" customHeight="1" thickBot="1" x14ac:dyDescent="0.25">
      <c r="A3" s="56" t="s">
        <v>242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1"/>
      <c r="Q3" s="1"/>
      <c r="R3" s="57"/>
      <c r="S3" s="1"/>
    </row>
    <row r="4" spans="1:19" ht="409.6" hidden="1" customHeight="1" x14ac:dyDescent="0.2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5"/>
      <c r="P4" s="1"/>
      <c r="Q4" s="1"/>
      <c r="R4" s="1"/>
      <c r="S4" s="1"/>
    </row>
    <row r="5" spans="1:19" ht="39" customHeight="1" thickBot="1" x14ac:dyDescent="0.25">
      <c r="A5" s="14"/>
      <c r="B5" s="199" t="s">
        <v>241</v>
      </c>
      <c r="C5" s="199" t="s">
        <v>240</v>
      </c>
      <c r="D5" s="202" t="s">
        <v>239</v>
      </c>
      <c r="E5" s="202" t="s">
        <v>238</v>
      </c>
      <c r="F5" s="202" t="s">
        <v>237</v>
      </c>
      <c r="G5" s="202" t="s">
        <v>236</v>
      </c>
      <c r="H5" s="206" t="s">
        <v>235</v>
      </c>
      <c r="I5" s="206" t="s">
        <v>234</v>
      </c>
      <c r="J5" s="1"/>
      <c r="K5" s="1"/>
      <c r="L5" s="208" t="s">
        <v>233</v>
      </c>
      <c r="M5" s="212" t="s">
        <v>232</v>
      </c>
      <c r="N5" s="210" t="s">
        <v>231</v>
      </c>
      <c r="O5" s="208" t="s">
        <v>230</v>
      </c>
      <c r="P5" s="204" t="s">
        <v>229</v>
      </c>
      <c r="Q5" s="205"/>
      <c r="R5" s="54" t="s">
        <v>228</v>
      </c>
      <c r="S5" s="3"/>
    </row>
    <row r="6" spans="1:19" ht="51" customHeight="1" thickBot="1" x14ac:dyDescent="0.25">
      <c r="A6" s="13"/>
      <c r="B6" s="201"/>
      <c r="C6" s="200"/>
      <c r="D6" s="203"/>
      <c r="E6" s="203"/>
      <c r="F6" s="203"/>
      <c r="G6" s="203"/>
      <c r="H6" s="207"/>
      <c r="I6" s="207"/>
      <c r="J6" s="1"/>
      <c r="K6" s="1"/>
      <c r="L6" s="209"/>
      <c r="M6" s="213"/>
      <c r="N6" s="211"/>
      <c r="O6" s="209"/>
      <c r="P6" s="52" t="s">
        <v>227</v>
      </c>
      <c r="Q6" s="53" t="s">
        <v>226</v>
      </c>
      <c r="R6" s="51" t="s">
        <v>225</v>
      </c>
      <c r="S6" s="6"/>
    </row>
    <row r="7" spans="1:19" ht="12.75" customHeight="1" thickBot="1" x14ac:dyDescent="0.25">
      <c r="A7" s="13"/>
      <c r="B7" s="50"/>
      <c r="C7" s="49">
        <v>1</v>
      </c>
      <c r="D7" s="40">
        <v>2</v>
      </c>
      <c r="E7" s="40">
        <v>3</v>
      </c>
      <c r="F7" s="40">
        <v>4</v>
      </c>
      <c r="G7" s="42"/>
      <c r="H7" s="48"/>
      <c r="I7" s="47"/>
      <c r="J7" s="1"/>
      <c r="K7" s="1"/>
      <c r="L7" s="47"/>
      <c r="M7" s="41"/>
      <c r="N7" s="46"/>
      <c r="O7" s="42"/>
      <c r="P7" s="44">
        <v>9</v>
      </c>
      <c r="Q7" s="45">
        <v>10</v>
      </c>
      <c r="R7" s="43">
        <v>19</v>
      </c>
      <c r="S7" s="6"/>
    </row>
    <row r="8" spans="1:19" ht="12.75" customHeight="1" x14ac:dyDescent="0.2">
      <c r="A8" s="15"/>
      <c r="B8" s="214">
        <v>600</v>
      </c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5"/>
      <c r="P8" s="39">
        <v>4447430</v>
      </c>
      <c r="Q8" s="39">
        <v>5803070.3499999996</v>
      </c>
      <c r="R8" s="39">
        <v>5803070.3499999996</v>
      </c>
      <c r="S8" s="16"/>
    </row>
    <row r="9" spans="1:19" ht="12.75" customHeight="1" x14ac:dyDescent="0.2">
      <c r="A9" s="15"/>
      <c r="B9" s="38"/>
      <c r="C9" s="37"/>
      <c r="D9" s="36">
        <v>103</v>
      </c>
      <c r="E9" s="35" t="s">
        <v>4</v>
      </c>
      <c r="F9" s="30" t="s">
        <v>3</v>
      </c>
      <c r="G9" s="30"/>
      <c r="H9" s="34"/>
      <c r="I9" s="29"/>
      <c r="J9" s="33"/>
      <c r="K9" s="33"/>
      <c r="L9" s="32"/>
      <c r="M9" s="31"/>
      <c r="N9" s="30"/>
      <c r="O9" s="29"/>
      <c r="P9" s="28">
        <v>0</v>
      </c>
      <c r="Q9" s="28">
        <v>0</v>
      </c>
      <c r="R9" s="28">
        <v>0</v>
      </c>
      <c r="S9" s="16"/>
    </row>
    <row r="10" spans="1:19" ht="12.75" customHeight="1" x14ac:dyDescent="0.2">
      <c r="A10" s="15"/>
      <c r="B10" s="38"/>
      <c r="C10" s="37"/>
      <c r="D10" s="36">
        <v>103</v>
      </c>
      <c r="E10" s="35" t="s">
        <v>224</v>
      </c>
      <c r="F10" s="30" t="s">
        <v>27</v>
      </c>
      <c r="G10" s="30"/>
      <c r="H10" s="34"/>
      <c r="I10" s="29"/>
      <c r="J10" s="33"/>
      <c r="K10" s="33"/>
      <c r="L10" s="32"/>
      <c r="M10" s="31"/>
      <c r="N10" s="30"/>
      <c r="O10" s="29"/>
      <c r="P10" s="28">
        <v>0</v>
      </c>
      <c r="Q10" s="28">
        <v>41550.080000000002</v>
      </c>
      <c r="R10" s="28">
        <v>41550.080000000002</v>
      </c>
      <c r="S10" s="16"/>
    </row>
    <row r="11" spans="1:19" ht="12.75" customHeight="1" x14ac:dyDescent="0.2">
      <c r="A11" s="15"/>
      <c r="B11" s="38"/>
      <c r="C11" s="37"/>
      <c r="D11" s="36">
        <v>103</v>
      </c>
      <c r="E11" s="35" t="s">
        <v>223</v>
      </c>
      <c r="F11" s="30" t="s">
        <v>27</v>
      </c>
      <c r="G11" s="30"/>
      <c r="H11" s="34"/>
      <c r="I11" s="29"/>
      <c r="J11" s="33"/>
      <c r="K11" s="33"/>
      <c r="L11" s="32"/>
      <c r="M11" s="31"/>
      <c r="N11" s="30"/>
      <c r="O11" s="29"/>
      <c r="P11" s="28">
        <v>0</v>
      </c>
      <c r="Q11" s="28">
        <v>1192154.1599999999</v>
      </c>
      <c r="R11" s="28">
        <v>1192154.1599999999</v>
      </c>
      <c r="S11" s="16"/>
    </row>
    <row r="12" spans="1:19" ht="12.75" customHeight="1" x14ac:dyDescent="0.2">
      <c r="A12" s="15"/>
      <c r="B12" s="38"/>
      <c r="C12" s="37"/>
      <c r="D12" s="36">
        <v>103</v>
      </c>
      <c r="E12" s="35" t="s">
        <v>222</v>
      </c>
      <c r="F12" s="30" t="s">
        <v>27</v>
      </c>
      <c r="G12" s="30"/>
      <c r="H12" s="34"/>
      <c r="I12" s="29"/>
      <c r="J12" s="33"/>
      <c r="K12" s="33"/>
      <c r="L12" s="32"/>
      <c r="M12" s="31"/>
      <c r="N12" s="30"/>
      <c r="O12" s="29"/>
      <c r="P12" s="28">
        <v>74790</v>
      </c>
      <c r="Q12" s="28">
        <v>73920.100000000006</v>
      </c>
      <c r="R12" s="28">
        <v>73920.100000000006</v>
      </c>
      <c r="S12" s="16"/>
    </row>
    <row r="13" spans="1:19" ht="12.75" customHeight="1" x14ac:dyDescent="0.2">
      <c r="A13" s="15"/>
      <c r="B13" s="38"/>
      <c r="C13" s="37"/>
      <c r="D13" s="36">
        <v>103</v>
      </c>
      <c r="E13" s="35" t="s">
        <v>222</v>
      </c>
      <c r="F13" s="30" t="s">
        <v>5</v>
      </c>
      <c r="G13" s="30"/>
      <c r="H13" s="34"/>
      <c r="I13" s="29"/>
      <c r="J13" s="33"/>
      <c r="K13" s="33"/>
      <c r="L13" s="32"/>
      <c r="M13" s="31"/>
      <c r="N13" s="30"/>
      <c r="O13" s="29"/>
      <c r="P13" s="28">
        <v>553580</v>
      </c>
      <c r="Q13" s="28">
        <v>466080</v>
      </c>
      <c r="R13" s="28">
        <v>466080</v>
      </c>
      <c r="S13" s="16"/>
    </row>
    <row r="14" spans="1:19" ht="12.75" customHeight="1" x14ac:dyDescent="0.2">
      <c r="A14" s="15"/>
      <c r="B14" s="38"/>
      <c r="C14" s="37"/>
      <c r="D14" s="36">
        <v>103</v>
      </c>
      <c r="E14" s="35" t="s">
        <v>222</v>
      </c>
      <c r="F14" s="30" t="s">
        <v>20</v>
      </c>
      <c r="G14" s="30"/>
      <c r="H14" s="34"/>
      <c r="I14" s="29"/>
      <c r="J14" s="33"/>
      <c r="K14" s="33"/>
      <c r="L14" s="32"/>
      <c r="M14" s="31"/>
      <c r="N14" s="30"/>
      <c r="O14" s="29"/>
      <c r="P14" s="28">
        <v>3000</v>
      </c>
      <c r="Q14" s="28">
        <v>3000</v>
      </c>
      <c r="R14" s="28">
        <v>3000</v>
      </c>
      <c r="S14" s="16"/>
    </row>
    <row r="15" spans="1:19" ht="12.75" customHeight="1" x14ac:dyDescent="0.2">
      <c r="A15" s="15"/>
      <c r="B15" s="38"/>
      <c r="C15" s="37"/>
      <c r="D15" s="36">
        <v>103</v>
      </c>
      <c r="E15" s="35" t="s">
        <v>221</v>
      </c>
      <c r="F15" s="30" t="s">
        <v>27</v>
      </c>
      <c r="G15" s="30"/>
      <c r="H15" s="34"/>
      <c r="I15" s="29"/>
      <c r="J15" s="33"/>
      <c r="K15" s="33"/>
      <c r="L15" s="32"/>
      <c r="M15" s="31"/>
      <c r="N15" s="30"/>
      <c r="O15" s="29"/>
      <c r="P15" s="28">
        <v>3816060</v>
      </c>
      <c r="Q15" s="28">
        <v>4026366.01</v>
      </c>
      <c r="R15" s="28">
        <v>4026366.01</v>
      </c>
      <c r="S15" s="16"/>
    </row>
    <row r="16" spans="1:19" ht="12.75" customHeight="1" x14ac:dyDescent="0.2">
      <c r="A16" s="15"/>
      <c r="B16" s="214">
        <v>601</v>
      </c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5"/>
      <c r="P16" s="39">
        <v>304858089.52999997</v>
      </c>
      <c r="Q16" s="39">
        <v>416599775.88999999</v>
      </c>
      <c r="R16" s="39">
        <v>327828070.14999998</v>
      </c>
      <c r="S16" s="16"/>
    </row>
    <row r="17" spans="1:19" ht="12.75" customHeight="1" x14ac:dyDescent="0.2">
      <c r="A17" s="15"/>
      <c r="B17" s="38"/>
      <c r="C17" s="37"/>
      <c r="D17" s="36">
        <v>102</v>
      </c>
      <c r="E17" s="35" t="s">
        <v>4</v>
      </c>
      <c r="F17" s="30" t="s">
        <v>3</v>
      </c>
      <c r="G17" s="30"/>
      <c r="H17" s="34"/>
      <c r="I17" s="29"/>
      <c r="J17" s="33"/>
      <c r="K17" s="33"/>
      <c r="L17" s="32"/>
      <c r="M17" s="31"/>
      <c r="N17" s="30"/>
      <c r="O17" s="29"/>
      <c r="P17" s="28">
        <v>0</v>
      </c>
      <c r="Q17" s="28">
        <v>0</v>
      </c>
      <c r="R17" s="28">
        <v>0</v>
      </c>
      <c r="S17" s="16"/>
    </row>
    <row r="18" spans="1:19" ht="12.75" customHeight="1" x14ac:dyDescent="0.2">
      <c r="A18" s="15"/>
      <c r="B18" s="38"/>
      <c r="C18" s="37"/>
      <c r="D18" s="36">
        <v>102</v>
      </c>
      <c r="E18" s="35" t="s">
        <v>220</v>
      </c>
      <c r="F18" s="30" t="s">
        <v>27</v>
      </c>
      <c r="G18" s="30"/>
      <c r="H18" s="34"/>
      <c r="I18" s="29"/>
      <c r="J18" s="33"/>
      <c r="K18" s="33"/>
      <c r="L18" s="32"/>
      <c r="M18" s="31"/>
      <c r="N18" s="30"/>
      <c r="O18" s="29"/>
      <c r="P18" s="28">
        <v>41560</v>
      </c>
      <c r="Q18" s="28">
        <v>27663</v>
      </c>
      <c r="R18" s="28">
        <v>27662.11</v>
      </c>
      <c r="S18" s="16"/>
    </row>
    <row r="19" spans="1:19" ht="12.75" customHeight="1" x14ac:dyDescent="0.2">
      <c r="A19" s="15"/>
      <c r="B19" s="38"/>
      <c r="C19" s="37"/>
      <c r="D19" s="36">
        <v>102</v>
      </c>
      <c r="E19" s="35" t="s">
        <v>219</v>
      </c>
      <c r="F19" s="30" t="s">
        <v>27</v>
      </c>
      <c r="G19" s="30"/>
      <c r="H19" s="34"/>
      <c r="I19" s="29"/>
      <c r="J19" s="33"/>
      <c r="K19" s="33"/>
      <c r="L19" s="32"/>
      <c r="M19" s="31"/>
      <c r="N19" s="30"/>
      <c r="O19" s="29"/>
      <c r="P19" s="28">
        <v>2075120</v>
      </c>
      <c r="Q19" s="28">
        <v>1953535.78</v>
      </c>
      <c r="R19" s="28">
        <v>1948518.99</v>
      </c>
      <c r="S19" s="16"/>
    </row>
    <row r="20" spans="1:19" ht="12.75" customHeight="1" x14ac:dyDescent="0.2">
      <c r="A20" s="15"/>
      <c r="B20" s="38"/>
      <c r="C20" s="37"/>
      <c r="D20" s="36">
        <v>104</v>
      </c>
      <c r="E20" s="35" t="s">
        <v>4</v>
      </c>
      <c r="F20" s="30" t="s">
        <v>3</v>
      </c>
      <c r="G20" s="30"/>
      <c r="H20" s="34"/>
      <c r="I20" s="29"/>
      <c r="J20" s="33"/>
      <c r="K20" s="33"/>
      <c r="L20" s="32"/>
      <c r="M20" s="31"/>
      <c r="N20" s="30"/>
      <c r="O20" s="29"/>
      <c r="P20" s="28">
        <v>0</v>
      </c>
      <c r="Q20" s="28">
        <v>0</v>
      </c>
      <c r="R20" s="28">
        <v>0</v>
      </c>
      <c r="S20" s="16"/>
    </row>
    <row r="21" spans="1:19" ht="12.75" customHeight="1" x14ac:dyDescent="0.2">
      <c r="A21" s="15"/>
      <c r="B21" s="38"/>
      <c r="C21" s="37"/>
      <c r="D21" s="36">
        <v>104</v>
      </c>
      <c r="E21" s="35" t="s">
        <v>218</v>
      </c>
      <c r="F21" s="30" t="s">
        <v>27</v>
      </c>
      <c r="G21" s="30"/>
      <c r="H21" s="34"/>
      <c r="I21" s="29"/>
      <c r="J21" s="33"/>
      <c r="K21" s="33"/>
      <c r="L21" s="32"/>
      <c r="M21" s="31"/>
      <c r="N21" s="30"/>
      <c r="O21" s="29"/>
      <c r="P21" s="28">
        <v>49860</v>
      </c>
      <c r="Q21" s="28">
        <v>53060</v>
      </c>
      <c r="R21" s="28">
        <v>53001.87</v>
      </c>
      <c r="S21" s="16"/>
    </row>
    <row r="22" spans="1:19" ht="12.75" customHeight="1" x14ac:dyDescent="0.2">
      <c r="A22" s="15"/>
      <c r="B22" s="38"/>
      <c r="C22" s="37"/>
      <c r="D22" s="36">
        <v>104</v>
      </c>
      <c r="E22" s="35" t="s">
        <v>217</v>
      </c>
      <c r="F22" s="30" t="s">
        <v>27</v>
      </c>
      <c r="G22" s="30"/>
      <c r="H22" s="34"/>
      <c r="I22" s="29"/>
      <c r="J22" s="33"/>
      <c r="K22" s="33"/>
      <c r="L22" s="32"/>
      <c r="M22" s="31"/>
      <c r="N22" s="30"/>
      <c r="O22" s="29"/>
      <c r="P22" s="28">
        <v>1853830</v>
      </c>
      <c r="Q22" s="28">
        <v>1813988.13</v>
      </c>
      <c r="R22" s="28">
        <v>1812658.24</v>
      </c>
      <c r="S22" s="16"/>
    </row>
    <row r="23" spans="1:19" ht="12.75" customHeight="1" x14ac:dyDescent="0.2">
      <c r="A23" s="15"/>
      <c r="B23" s="38"/>
      <c r="C23" s="37"/>
      <c r="D23" s="36">
        <v>104</v>
      </c>
      <c r="E23" s="35" t="s">
        <v>216</v>
      </c>
      <c r="F23" s="30" t="s">
        <v>27</v>
      </c>
      <c r="G23" s="30"/>
      <c r="H23" s="34"/>
      <c r="I23" s="29"/>
      <c r="J23" s="33"/>
      <c r="K23" s="33"/>
      <c r="L23" s="32"/>
      <c r="M23" s="31"/>
      <c r="N23" s="30"/>
      <c r="O23" s="29"/>
      <c r="P23" s="28">
        <v>46620</v>
      </c>
      <c r="Q23" s="28">
        <v>44320</v>
      </c>
      <c r="R23" s="28">
        <v>44320</v>
      </c>
      <c r="S23" s="16"/>
    </row>
    <row r="24" spans="1:19" ht="12.75" customHeight="1" x14ac:dyDescent="0.2">
      <c r="A24" s="15"/>
      <c r="B24" s="38"/>
      <c r="C24" s="37"/>
      <c r="D24" s="36">
        <v>104</v>
      </c>
      <c r="E24" s="35" t="s">
        <v>216</v>
      </c>
      <c r="F24" s="30" t="s">
        <v>5</v>
      </c>
      <c r="G24" s="30"/>
      <c r="H24" s="34"/>
      <c r="I24" s="29"/>
      <c r="J24" s="33"/>
      <c r="K24" s="33"/>
      <c r="L24" s="32"/>
      <c r="M24" s="31"/>
      <c r="N24" s="30"/>
      <c r="O24" s="29"/>
      <c r="P24" s="28">
        <v>156910</v>
      </c>
      <c r="Q24" s="28">
        <v>112742.46</v>
      </c>
      <c r="R24" s="28">
        <v>112741.6</v>
      </c>
      <c r="S24" s="16"/>
    </row>
    <row r="25" spans="1:19" ht="12.75" customHeight="1" x14ac:dyDescent="0.2">
      <c r="A25" s="15"/>
      <c r="B25" s="38"/>
      <c r="C25" s="37"/>
      <c r="D25" s="36">
        <v>104</v>
      </c>
      <c r="E25" s="35" t="s">
        <v>215</v>
      </c>
      <c r="F25" s="30" t="s">
        <v>27</v>
      </c>
      <c r="G25" s="30"/>
      <c r="H25" s="34"/>
      <c r="I25" s="29"/>
      <c r="J25" s="33"/>
      <c r="K25" s="33"/>
      <c r="L25" s="32"/>
      <c r="M25" s="31"/>
      <c r="N25" s="30"/>
      <c r="O25" s="29"/>
      <c r="P25" s="28">
        <v>1493140</v>
      </c>
      <c r="Q25" s="28">
        <v>1713803.66</v>
      </c>
      <c r="R25" s="28">
        <v>1713793.41</v>
      </c>
      <c r="S25" s="16"/>
    </row>
    <row r="26" spans="1:19" ht="12.75" customHeight="1" x14ac:dyDescent="0.2">
      <c r="A26" s="15"/>
      <c r="B26" s="38"/>
      <c r="C26" s="37"/>
      <c r="D26" s="36">
        <v>104</v>
      </c>
      <c r="E26" s="35" t="s">
        <v>214</v>
      </c>
      <c r="F26" s="30" t="s">
        <v>27</v>
      </c>
      <c r="G26" s="30"/>
      <c r="H26" s="34"/>
      <c r="I26" s="29"/>
      <c r="J26" s="33"/>
      <c r="K26" s="33"/>
      <c r="L26" s="32"/>
      <c r="M26" s="31"/>
      <c r="N26" s="30"/>
      <c r="O26" s="29"/>
      <c r="P26" s="28">
        <v>1041903.25</v>
      </c>
      <c r="Q26" s="28">
        <v>1059032.99</v>
      </c>
      <c r="R26" s="28">
        <v>1059032.99</v>
      </c>
      <c r="S26" s="16"/>
    </row>
    <row r="27" spans="1:19" ht="12.75" customHeight="1" x14ac:dyDescent="0.2">
      <c r="A27" s="15"/>
      <c r="B27" s="38"/>
      <c r="C27" s="37"/>
      <c r="D27" s="36">
        <v>104</v>
      </c>
      <c r="E27" s="35" t="s">
        <v>214</v>
      </c>
      <c r="F27" s="30" t="s">
        <v>5</v>
      </c>
      <c r="G27" s="30"/>
      <c r="H27" s="34"/>
      <c r="I27" s="29"/>
      <c r="J27" s="33"/>
      <c r="K27" s="33"/>
      <c r="L27" s="32"/>
      <c r="M27" s="31"/>
      <c r="N27" s="30"/>
      <c r="O27" s="29"/>
      <c r="P27" s="28">
        <v>275070</v>
      </c>
      <c r="Q27" s="28">
        <v>275070</v>
      </c>
      <c r="R27" s="28">
        <v>275070</v>
      </c>
      <c r="S27" s="16"/>
    </row>
    <row r="28" spans="1:19" ht="12.75" customHeight="1" x14ac:dyDescent="0.2">
      <c r="A28" s="15"/>
      <c r="B28" s="38"/>
      <c r="C28" s="37"/>
      <c r="D28" s="36">
        <v>104</v>
      </c>
      <c r="E28" s="35" t="s">
        <v>213</v>
      </c>
      <c r="F28" s="30" t="s">
        <v>27</v>
      </c>
      <c r="G28" s="30"/>
      <c r="H28" s="34"/>
      <c r="I28" s="29"/>
      <c r="J28" s="33"/>
      <c r="K28" s="33"/>
      <c r="L28" s="32"/>
      <c r="M28" s="31"/>
      <c r="N28" s="30"/>
      <c r="O28" s="29"/>
      <c r="P28" s="28">
        <v>2213679.88</v>
      </c>
      <c r="Q28" s="28">
        <v>2249829.54</v>
      </c>
      <c r="R28" s="28">
        <v>2249829.54</v>
      </c>
      <c r="S28" s="16"/>
    </row>
    <row r="29" spans="1:19" ht="12.75" customHeight="1" x14ac:dyDescent="0.2">
      <c r="A29" s="15"/>
      <c r="B29" s="38"/>
      <c r="C29" s="37"/>
      <c r="D29" s="36">
        <v>104</v>
      </c>
      <c r="E29" s="35" t="s">
        <v>213</v>
      </c>
      <c r="F29" s="30" t="s">
        <v>5</v>
      </c>
      <c r="G29" s="30"/>
      <c r="H29" s="34"/>
      <c r="I29" s="29"/>
      <c r="J29" s="33"/>
      <c r="K29" s="33"/>
      <c r="L29" s="32"/>
      <c r="M29" s="31"/>
      <c r="N29" s="30"/>
      <c r="O29" s="29"/>
      <c r="P29" s="28">
        <v>203290</v>
      </c>
      <c r="Q29" s="28">
        <v>198602.1</v>
      </c>
      <c r="R29" s="28">
        <v>198602.1</v>
      </c>
      <c r="S29" s="16"/>
    </row>
    <row r="30" spans="1:19" ht="12.75" customHeight="1" x14ac:dyDescent="0.2">
      <c r="A30" s="15"/>
      <c r="B30" s="38"/>
      <c r="C30" s="37"/>
      <c r="D30" s="36">
        <v>104</v>
      </c>
      <c r="E30" s="35" t="s">
        <v>31</v>
      </c>
      <c r="F30" s="30" t="s">
        <v>27</v>
      </c>
      <c r="G30" s="30"/>
      <c r="H30" s="34"/>
      <c r="I30" s="29"/>
      <c r="J30" s="33"/>
      <c r="K30" s="33"/>
      <c r="L30" s="32"/>
      <c r="M30" s="31"/>
      <c r="N30" s="30"/>
      <c r="O30" s="29"/>
      <c r="P30" s="28">
        <v>1579720</v>
      </c>
      <c r="Q30" s="28">
        <v>1808974</v>
      </c>
      <c r="R30" s="28">
        <v>1807500.7</v>
      </c>
      <c r="S30" s="16"/>
    </row>
    <row r="31" spans="1:19" ht="12.75" customHeight="1" x14ac:dyDescent="0.2">
      <c r="A31" s="15"/>
      <c r="B31" s="38"/>
      <c r="C31" s="37"/>
      <c r="D31" s="36">
        <v>104</v>
      </c>
      <c r="E31" s="35" t="s">
        <v>31</v>
      </c>
      <c r="F31" s="30" t="s">
        <v>5</v>
      </c>
      <c r="G31" s="30"/>
      <c r="H31" s="34"/>
      <c r="I31" s="29"/>
      <c r="J31" s="33"/>
      <c r="K31" s="33"/>
      <c r="L31" s="32"/>
      <c r="M31" s="31"/>
      <c r="N31" s="30"/>
      <c r="O31" s="29"/>
      <c r="P31" s="28">
        <v>4777794.12</v>
      </c>
      <c r="Q31" s="28">
        <v>5665999.1200000001</v>
      </c>
      <c r="R31" s="28">
        <v>5534613.2300000004</v>
      </c>
      <c r="S31" s="16"/>
    </row>
    <row r="32" spans="1:19" ht="12.75" customHeight="1" x14ac:dyDescent="0.2">
      <c r="A32" s="15"/>
      <c r="B32" s="38"/>
      <c r="C32" s="37"/>
      <c r="D32" s="36">
        <v>104</v>
      </c>
      <c r="E32" s="35" t="s">
        <v>31</v>
      </c>
      <c r="F32" s="30" t="s">
        <v>20</v>
      </c>
      <c r="G32" s="30"/>
      <c r="H32" s="34"/>
      <c r="I32" s="29"/>
      <c r="J32" s="33"/>
      <c r="K32" s="33"/>
      <c r="L32" s="32"/>
      <c r="M32" s="31"/>
      <c r="N32" s="30"/>
      <c r="O32" s="29"/>
      <c r="P32" s="28">
        <v>44650</v>
      </c>
      <c r="Q32" s="28">
        <v>26921</v>
      </c>
      <c r="R32" s="28">
        <v>26921</v>
      </c>
      <c r="S32" s="16"/>
    </row>
    <row r="33" spans="1:19" ht="12.75" customHeight="1" x14ac:dyDescent="0.2">
      <c r="A33" s="15"/>
      <c r="B33" s="38"/>
      <c r="C33" s="37"/>
      <c r="D33" s="36">
        <v>104</v>
      </c>
      <c r="E33" s="35" t="s">
        <v>30</v>
      </c>
      <c r="F33" s="30" t="s">
        <v>27</v>
      </c>
      <c r="G33" s="30"/>
      <c r="H33" s="34"/>
      <c r="I33" s="29"/>
      <c r="J33" s="33"/>
      <c r="K33" s="33"/>
      <c r="L33" s="32"/>
      <c r="M33" s="31"/>
      <c r="N33" s="30"/>
      <c r="O33" s="29"/>
      <c r="P33" s="28">
        <v>64854790</v>
      </c>
      <c r="Q33" s="28">
        <v>66731562.82</v>
      </c>
      <c r="R33" s="28">
        <v>66694383.32</v>
      </c>
      <c r="S33" s="16"/>
    </row>
    <row r="34" spans="1:19" ht="12.75" customHeight="1" x14ac:dyDescent="0.2">
      <c r="A34" s="15"/>
      <c r="B34" s="38"/>
      <c r="C34" s="37"/>
      <c r="D34" s="36">
        <v>104</v>
      </c>
      <c r="E34" s="35" t="s">
        <v>212</v>
      </c>
      <c r="F34" s="30" t="s">
        <v>27</v>
      </c>
      <c r="G34" s="30"/>
      <c r="H34" s="34"/>
      <c r="I34" s="29"/>
      <c r="J34" s="33"/>
      <c r="K34" s="33"/>
      <c r="L34" s="32"/>
      <c r="M34" s="31"/>
      <c r="N34" s="30"/>
      <c r="O34" s="29"/>
      <c r="P34" s="28">
        <v>626155.93000000005</v>
      </c>
      <c r="Q34" s="28">
        <v>590961.16</v>
      </c>
      <c r="R34" s="28">
        <v>590961.16</v>
      </c>
      <c r="S34" s="16"/>
    </row>
    <row r="35" spans="1:19" ht="12.75" customHeight="1" x14ac:dyDescent="0.2">
      <c r="A35" s="15"/>
      <c r="B35" s="38"/>
      <c r="C35" s="37"/>
      <c r="D35" s="36">
        <v>104</v>
      </c>
      <c r="E35" s="35" t="s">
        <v>212</v>
      </c>
      <c r="F35" s="30" t="s">
        <v>5</v>
      </c>
      <c r="G35" s="30"/>
      <c r="H35" s="34"/>
      <c r="I35" s="29"/>
      <c r="J35" s="33"/>
      <c r="K35" s="33"/>
      <c r="L35" s="32"/>
      <c r="M35" s="31"/>
      <c r="N35" s="30"/>
      <c r="O35" s="29"/>
      <c r="P35" s="28">
        <v>15000</v>
      </c>
      <c r="Q35" s="28">
        <v>58542.61</v>
      </c>
      <c r="R35" s="28">
        <v>58542.61</v>
      </c>
      <c r="S35" s="16"/>
    </row>
    <row r="36" spans="1:19" ht="12.75" customHeight="1" x14ac:dyDescent="0.2">
      <c r="A36" s="15"/>
      <c r="B36" s="38"/>
      <c r="C36" s="37"/>
      <c r="D36" s="36">
        <v>104</v>
      </c>
      <c r="E36" s="35" t="s">
        <v>211</v>
      </c>
      <c r="F36" s="30" t="s">
        <v>27</v>
      </c>
      <c r="G36" s="30"/>
      <c r="H36" s="34"/>
      <c r="I36" s="29"/>
      <c r="J36" s="33"/>
      <c r="K36" s="33"/>
      <c r="L36" s="32"/>
      <c r="M36" s="31"/>
      <c r="N36" s="30"/>
      <c r="O36" s="29"/>
      <c r="P36" s="28">
        <v>0</v>
      </c>
      <c r="Q36" s="28">
        <v>1187379.7</v>
      </c>
      <c r="R36" s="28">
        <v>1187379.7</v>
      </c>
      <c r="S36" s="16"/>
    </row>
    <row r="37" spans="1:19" ht="12.75" customHeight="1" x14ac:dyDescent="0.2">
      <c r="A37" s="15"/>
      <c r="B37" s="38"/>
      <c r="C37" s="37"/>
      <c r="D37" s="36">
        <v>104</v>
      </c>
      <c r="E37" s="35" t="s">
        <v>211</v>
      </c>
      <c r="F37" s="30" t="s">
        <v>5</v>
      </c>
      <c r="G37" s="30"/>
      <c r="H37" s="34"/>
      <c r="I37" s="29"/>
      <c r="J37" s="33"/>
      <c r="K37" s="33"/>
      <c r="L37" s="32"/>
      <c r="M37" s="31"/>
      <c r="N37" s="30"/>
      <c r="O37" s="29"/>
      <c r="P37" s="28">
        <v>0</v>
      </c>
      <c r="Q37" s="28">
        <v>38650</v>
      </c>
      <c r="R37" s="28">
        <v>38650</v>
      </c>
      <c r="S37" s="16"/>
    </row>
    <row r="38" spans="1:19" ht="12.75" customHeight="1" x14ac:dyDescent="0.2">
      <c r="A38" s="15"/>
      <c r="B38" s="38"/>
      <c r="C38" s="37"/>
      <c r="D38" s="36">
        <v>104</v>
      </c>
      <c r="E38" s="35" t="s">
        <v>29</v>
      </c>
      <c r="F38" s="30" t="s">
        <v>27</v>
      </c>
      <c r="G38" s="30"/>
      <c r="H38" s="34"/>
      <c r="I38" s="29"/>
      <c r="J38" s="33"/>
      <c r="K38" s="33"/>
      <c r="L38" s="32"/>
      <c r="M38" s="31"/>
      <c r="N38" s="30"/>
      <c r="O38" s="29"/>
      <c r="P38" s="28">
        <v>0</v>
      </c>
      <c r="Q38" s="28">
        <v>1098384.8400000001</v>
      </c>
      <c r="R38" s="28">
        <v>1098384.8400000001</v>
      </c>
      <c r="S38" s="16"/>
    </row>
    <row r="39" spans="1:19" ht="12.75" customHeight="1" x14ac:dyDescent="0.2">
      <c r="A39" s="15"/>
      <c r="B39" s="38"/>
      <c r="C39" s="37"/>
      <c r="D39" s="36">
        <v>105</v>
      </c>
      <c r="E39" s="35" t="s">
        <v>4</v>
      </c>
      <c r="F39" s="30" t="s">
        <v>3</v>
      </c>
      <c r="G39" s="30"/>
      <c r="H39" s="34"/>
      <c r="I39" s="29"/>
      <c r="J39" s="33"/>
      <c r="K39" s="33"/>
      <c r="L39" s="32"/>
      <c r="M39" s="31"/>
      <c r="N39" s="30"/>
      <c r="O39" s="29"/>
      <c r="P39" s="28">
        <v>0</v>
      </c>
      <c r="Q39" s="28">
        <v>0</v>
      </c>
      <c r="R39" s="28">
        <v>0</v>
      </c>
      <c r="S39" s="16"/>
    </row>
    <row r="40" spans="1:19" ht="12.75" customHeight="1" x14ac:dyDescent="0.2">
      <c r="A40" s="15"/>
      <c r="B40" s="38"/>
      <c r="C40" s="37"/>
      <c r="D40" s="36">
        <v>105</v>
      </c>
      <c r="E40" s="35" t="s">
        <v>210</v>
      </c>
      <c r="F40" s="30" t="s">
        <v>5</v>
      </c>
      <c r="G40" s="30"/>
      <c r="H40" s="34"/>
      <c r="I40" s="29"/>
      <c r="J40" s="33"/>
      <c r="K40" s="33"/>
      <c r="L40" s="32"/>
      <c r="M40" s="31"/>
      <c r="N40" s="30"/>
      <c r="O40" s="29"/>
      <c r="P40" s="28">
        <v>3440</v>
      </c>
      <c r="Q40" s="28">
        <v>3436.4</v>
      </c>
      <c r="R40" s="28">
        <v>3436.4</v>
      </c>
      <c r="S40" s="16"/>
    </row>
    <row r="41" spans="1:19" ht="12.75" customHeight="1" x14ac:dyDescent="0.2">
      <c r="A41" s="15"/>
      <c r="B41" s="38"/>
      <c r="C41" s="37"/>
      <c r="D41" s="36">
        <v>113</v>
      </c>
      <c r="E41" s="35" t="s">
        <v>4</v>
      </c>
      <c r="F41" s="30" t="s">
        <v>3</v>
      </c>
      <c r="G41" s="30"/>
      <c r="H41" s="34"/>
      <c r="I41" s="29"/>
      <c r="J41" s="33"/>
      <c r="K41" s="33"/>
      <c r="L41" s="32"/>
      <c r="M41" s="31"/>
      <c r="N41" s="30"/>
      <c r="O41" s="29"/>
      <c r="P41" s="28">
        <v>0</v>
      </c>
      <c r="Q41" s="28">
        <v>0</v>
      </c>
      <c r="R41" s="28">
        <v>0</v>
      </c>
      <c r="S41" s="16"/>
    </row>
    <row r="42" spans="1:19" ht="12.75" customHeight="1" x14ac:dyDescent="0.2">
      <c r="A42" s="15"/>
      <c r="B42" s="38"/>
      <c r="C42" s="37"/>
      <c r="D42" s="36">
        <v>113</v>
      </c>
      <c r="E42" s="35" t="s">
        <v>209</v>
      </c>
      <c r="F42" s="30" t="s">
        <v>5</v>
      </c>
      <c r="G42" s="30"/>
      <c r="H42" s="34"/>
      <c r="I42" s="29"/>
      <c r="J42" s="33"/>
      <c r="K42" s="33"/>
      <c r="L42" s="32"/>
      <c r="M42" s="31"/>
      <c r="N42" s="30"/>
      <c r="O42" s="29"/>
      <c r="P42" s="28">
        <v>110000</v>
      </c>
      <c r="Q42" s="28">
        <v>110000</v>
      </c>
      <c r="R42" s="28">
        <v>110000</v>
      </c>
      <c r="S42" s="16"/>
    </row>
    <row r="43" spans="1:19" ht="12.75" customHeight="1" x14ac:dyDescent="0.2">
      <c r="A43" s="15"/>
      <c r="B43" s="38"/>
      <c r="C43" s="37"/>
      <c r="D43" s="36">
        <v>113</v>
      </c>
      <c r="E43" s="35" t="s">
        <v>208</v>
      </c>
      <c r="F43" s="30" t="s">
        <v>0</v>
      </c>
      <c r="G43" s="30"/>
      <c r="H43" s="34"/>
      <c r="I43" s="29"/>
      <c r="J43" s="33"/>
      <c r="K43" s="33"/>
      <c r="L43" s="32"/>
      <c r="M43" s="31"/>
      <c r="N43" s="30"/>
      <c r="O43" s="29"/>
      <c r="P43" s="28">
        <v>0</v>
      </c>
      <c r="Q43" s="28">
        <v>0</v>
      </c>
      <c r="R43" s="28">
        <v>0</v>
      </c>
      <c r="S43" s="16"/>
    </row>
    <row r="44" spans="1:19" ht="12.75" customHeight="1" x14ac:dyDescent="0.2">
      <c r="A44" s="15"/>
      <c r="B44" s="38"/>
      <c r="C44" s="37"/>
      <c r="D44" s="36">
        <v>113</v>
      </c>
      <c r="E44" s="35" t="s">
        <v>207</v>
      </c>
      <c r="F44" s="30" t="s">
        <v>27</v>
      </c>
      <c r="G44" s="30"/>
      <c r="H44" s="34"/>
      <c r="I44" s="29"/>
      <c r="J44" s="33"/>
      <c r="K44" s="33"/>
      <c r="L44" s="32"/>
      <c r="M44" s="31"/>
      <c r="N44" s="30"/>
      <c r="O44" s="29"/>
      <c r="P44" s="28">
        <v>13120000</v>
      </c>
      <c r="Q44" s="28">
        <v>13589940.939999999</v>
      </c>
      <c r="R44" s="28">
        <v>13589940.939999999</v>
      </c>
      <c r="S44" s="16"/>
    </row>
    <row r="45" spans="1:19" ht="12.75" customHeight="1" x14ac:dyDescent="0.2">
      <c r="A45" s="15"/>
      <c r="B45" s="38"/>
      <c r="C45" s="37"/>
      <c r="D45" s="36">
        <v>113</v>
      </c>
      <c r="E45" s="35" t="s">
        <v>207</v>
      </c>
      <c r="F45" s="30" t="s">
        <v>5</v>
      </c>
      <c r="G45" s="30"/>
      <c r="H45" s="34"/>
      <c r="I45" s="29"/>
      <c r="J45" s="33"/>
      <c r="K45" s="33"/>
      <c r="L45" s="32"/>
      <c r="M45" s="31"/>
      <c r="N45" s="30"/>
      <c r="O45" s="29"/>
      <c r="P45" s="28">
        <v>2133500</v>
      </c>
      <c r="Q45" s="28">
        <v>2231209.9</v>
      </c>
      <c r="R45" s="28">
        <v>2227124.85</v>
      </c>
      <c r="S45" s="16"/>
    </row>
    <row r="46" spans="1:19" ht="12.75" customHeight="1" x14ac:dyDescent="0.2">
      <c r="A46" s="15"/>
      <c r="B46" s="38"/>
      <c r="C46" s="37"/>
      <c r="D46" s="36">
        <v>113</v>
      </c>
      <c r="E46" s="35" t="s">
        <v>207</v>
      </c>
      <c r="F46" s="30" t="s">
        <v>20</v>
      </c>
      <c r="G46" s="30"/>
      <c r="H46" s="34"/>
      <c r="I46" s="29"/>
      <c r="J46" s="33"/>
      <c r="K46" s="33"/>
      <c r="L46" s="32"/>
      <c r="M46" s="31"/>
      <c r="N46" s="30"/>
      <c r="O46" s="29"/>
      <c r="P46" s="28">
        <v>301200</v>
      </c>
      <c r="Q46" s="28">
        <v>300968</v>
      </c>
      <c r="R46" s="28">
        <v>287046</v>
      </c>
      <c r="S46" s="16"/>
    </row>
    <row r="47" spans="1:19" ht="12.75" customHeight="1" x14ac:dyDescent="0.2">
      <c r="A47" s="15"/>
      <c r="B47" s="38"/>
      <c r="C47" s="37"/>
      <c r="D47" s="36">
        <v>113</v>
      </c>
      <c r="E47" s="35" t="s">
        <v>206</v>
      </c>
      <c r="F47" s="30" t="s">
        <v>5</v>
      </c>
      <c r="G47" s="30"/>
      <c r="H47" s="34"/>
      <c r="I47" s="29"/>
      <c r="J47" s="33"/>
      <c r="K47" s="33"/>
      <c r="L47" s="32"/>
      <c r="M47" s="31"/>
      <c r="N47" s="30"/>
      <c r="O47" s="29"/>
      <c r="P47" s="28">
        <v>278241</v>
      </c>
      <c r="Q47" s="28">
        <v>283097.58</v>
      </c>
      <c r="R47" s="28">
        <v>216866.2</v>
      </c>
      <c r="S47" s="16"/>
    </row>
    <row r="48" spans="1:19" ht="12.75" customHeight="1" x14ac:dyDescent="0.2">
      <c r="A48" s="15"/>
      <c r="B48" s="38"/>
      <c r="C48" s="37"/>
      <c r="D48" s="36">
        <v>113</v>
      </c>
      <c r="E48" s="35" t="s">
        <v>206</v>
      </c>
      <c r="F48" s="30" t="s">
        <v>20</v>
      </c>
      <c r="G48" s="30"/>
      <c r="H48" s="34"/>
      <c r="I48" s="29"/>
      <c r="J48" s="33"/>
      <c r="K48" s="33"/>
      <c r="L48" s="32"/>
      <c r="M48" s="31"/>
      <c r="N48" s="30"/>
      <c r="O48" s="29"/>
      <c r="P48" s="28">
        <v>42800</v>
      </c>
      <c r="Q48" s="28">
        <v>42863</v>
      </c>
      <c r="R48" s="28">
        <v>42407</v>
      </c>
      <c r="S48" s="16"/>
    </row>
    <row r="49" spans="1:19" ht="12.75" customHeight="1" x14ac:dyDescent="0.2">
      <c r="A49" s="15"/>
      <c r="B49" s="38"/>
      <c r="C49" s="37"/>
      <c r="D49" s="36">
        <v>113</v>
      </c>
      <c r="E49" s="35" t="s">
        <v>28</v>
      </c>
      <c r="F49" s="30" t="s">
        <v>27</v>
      </c>
      <c r="G49" s="30"/>
      <c r="H49" s="34"/>
      <c r="I49" s="29"/>
      <c r="J49" s="33"/>
      <c r="K49" s="33"/>
      <c r="L49" s="32"/>
      <c r="M49" s="31"/>
      <c r="N49" s="30"/>
      <c r="O49" s="29"/>
      <c r="P49" s="28">
        <v>0</v>
      </c>
      <c r="Q49" s="28">
        <v>338603.76</v>
      </c>
      <c r="R49" s="28">
        <v>338603.76</v>
      </c>
      <c r="S49" s="16"/>
    </row>
    <row r="50" spans="1:19" ht="12.75" customHeight="1" x14ac:dyDescent="0.2">
      <c r="A50" s="15"/>
      <c r="B50" s="38"/>
      <c r="C50" s="37"/>
      <c r="D50" s="36">
        <v>113</v>
      </c>
      <c r="E50" s="35" t="s">
        <v>26</v>
      </c>
      <c r="F50" s="30" t="s">
        <v>5</v>
      </c>
      <c r="G50" s="30"/>
      <c r="H50" s="34"/>
      <c r="I50" s="29"/>
      <c r="J50" s="33"/>
      <c r="K50" s="33"/>
      <c r="L50" s="32"/>
      <c r="M50" s="31"/>
      <c r="N50" s="30"/>
      <c r="O50" s="29"/>
      <c r="P50" s="28">
        <v>200000</v>
      </c>
      <c r="Q50" s="28">
        <v>484500</v>
      </c>
      <c r="R50" s="28">
        <v>448408.29</v>
      </c>
      <c r="S50" s="16"/>
    </row>
    <row r="51" spans="1:19" ht="12.75" customHeight="1" x14ac:dyDescent="0.2">
      <c r="A51" s="15"/>
      <c r="B51" s="38"/>
      <c r="C51" s="37"/>
      <c r="D51" s="36">
        <v>113</v>
      </c>
      <c r="E51" s="35" t="s">
        <v>26</v>
      </c>
      <c r="F51" s="30" t="s">
        <v>20</v>
      </c>
      <c r="G51" s="30"/>
      <c r="H51" s="34"/>
      <c r="I51" s="29"/>
      <c r="J51" s="33"/>
      <c r="K51" s="33"/>
      <c r="L51" s="32"/>
      <c r="M51" s="31"/>
      <c r="N51" s="30"/>
      <c r="O51" s="29"/>
      <c r="P51" s="28">
        <v>116160</v>
      </c>
      <c r="Q51" s="28">
        <v>321160</v>
      </c>
      <c r="R51" s="28">
        <v>321158</v>
      </c>
      <c r="S51" s="16"/>
    </row>
    <row r="52" spans="1:19" ht="12.75" customHeight="1" x14ac:dyDescent="0.2">
      <c r="A52" s="15"/>
      <c r="B52" s="38"/>
      <c r="C52" s="37"/>
      <c r="D52" s="36">
        <v>113</v>
      </c>
      <c r="E52" s="35" t="s">
        <v>205</v>
      </c>
      <c r="F52" s="30" t="s">
        <v>27</v>
      </c>
      <c r="G52" s="30"/>
      <c r="H52" s="34"/>
      <c r="I52" s="29"/>
      <c r="J52" s="33"/>
      <c r="K52" s="33"/>
      <c r="L52" s="32"/>
      <c r="M52" s="31"/>
      <c r="N52" s="30"/>
      <c r="O52" s="29"/>
      <c r="P52" s="28">
        <v>1171507.33</v>
      </c>
      <c r="Q52" s="28">
        <v>0</v>
      </c>
      <c r="R52" s="28">
        <v>0</v>
      </c>
      <c r="S52" s="16"/>
    </row>
    <row r="53" spans="1:19" ht="12.75" customHeight="1" x14ac:dyDescent="0.2">
      <c r="A53" s="15"/>
      <c r="B53" s="38"/>
      <c r="C53" s="37"/>
      <c r="D53" s="36">
        <v>113</v>
      </c>
      <c r="E53" s="35" t="s">
        <v>205</v>
      </c>
      <c r="F53" s="30" t="s">
        <v>5</v>
      </c>
      <c r="G53" s="30"/>
      <c r="H53" s="34"/>
      <c r="I53" s="29"/>
      <c r="J53" s="33"/>
      <c r="K53" s="33"/>
      <c r="L53" s="32"/>
      <c r="M53" s="31"/>
      <c r="N53" s="30"/>
      <c r="O53" s="29"/>
      <c r="P53" s="28">
        <v>38650</v>
      </c>
      <c r="Q53" s="28">
        <v>0</v>
      </c>
      <c r="R53" s="28">
        <v>0</v>
      </c>
      <c r="S53" s="16"/>
    </row>
    <row r="54" spans="1:19" ht="12.75" customHeight="1" x14ac:dyDescent="0.2">
      <c r="A54" s="15"/>
      <c r="B54" s="38"/>
      <c r="C54" s="37"/>
      <c r="D54" s="36">
        <v>113</v>
      </c>
      <c r="E54" s="35" t="s">
        <v>204</v>
      </c>
      <c r="F54" s="30" t="s">
        <v>27</v>
      </c>
      <c r="G54" s="30"/>
      <c r="H54" s="34"/>
      <c r="I54" s="29"/>
      <c r="J54" s="33"/>
      <c r="K54" s="33"/>
      <c r="L54" s="32"/>
      <c r="M54" s="31"/>
      <c r="N54" s="30"/>
      <c r="O54" s="29"/>
      <c r="P54" s="28">
        <v>1387800</v>
      </c>
      <c r="Q54" s="28">
        <v>1401677.76</v>
      </c>
      <c r="R54" s="28">
        <v>1401370.42</v>
      </c>
      <c r="S54" s="16"/>
    </row>
    <row r="55" spans="1:19" ht="12.75" customHeight="1" x14ac:dyDescent="0.2">
      <c r="A55" s="15"/>
      <c r="B55" s="38"/>
      <c r="C55" s="37"/>
      <c r="D55" s="36">
        <v>113</v>
      </c>
      <c r="E55" s="35" t="s">
        <v>204</v>
      </c>
      <c r="F55" s="30" t="s">
        <v>5</v>
      </c>
      <c r="G55" s="30"/>
      <c r="H55" s="34"/>
      <c r="I55" s="29"/>
      <c r="J55" s="33"/>
      <c r="K55" s="33"/>
      <c r="L55" s="32"/>
      <c r="M55" s="31"/>
      <c r="N55" s="30"/>
      <c r="O55" s="29"/>
      <c r="P55" s="28">
        <v>38570</v>
      </c>
      <c r="Q55" s="28">
        <v>68570</v>
      </c>
      <c r="R55" s="28">
        <v>7179.16</v>
      </c>
      <c r="S55" s="16"/>
    </row>
    <row r="56" spans="1:19" ht="12.75" customHeight="1" x14ac:dyDescent="0.2">
      <c r="A56" s="15"/>
      <c r="B56" s="38"/>
      <c r="C56" s="37"/>
      <c r="D56" s="36">
        <v>113</v>
      </c>
      <c r="E56" s="35" t="s">
        <v>203</v>
      </c>
      <c r="F56" s="30" t="s">
        <v>5</v>
      </c>
      <c r="G56" s="30"/>
      <c r="H56" s="34"/>
      <c r="I56" s="29"/>
      <c r="J56" s="33"/>
      <c r="K56" s="33"/>
      <c r="L56" s="32"/>
      <c r="M56" s="31"/>
      <c r="N56" s="30"/>
      <c r="O56" s="29"/>
      <c r="P56" s="28">
        <v>3000</v>
      </c>
      <c r="Q56" s="28">
        <v>3000</v>
      </c>
      <c r="R56" s="28">
        <v>3000</v>
      </c>
      <c r="S56" s="16"/>
    </row>
    <row r="57" spans="1:19" ht="12.75" customHeight="1" x14ac:dyDescent="0.2">
      <c r="A57" s="15"/>
      <c r="B57" s="38"/>
      <c r="C57" s="37"/>
      <c r="D57" s="36">
        <v>113</v>
      </c>
      <c r="E57" s="35" t="s">
        <v>202</v>
      </c>
      <c r="F57" s="30" t="s">
        <v>5</v>
      </c>
      <c r="G57" s="30"/>
      <c r="H57" s="34"/>
      <c r="I57" s="29"/>
      <c r="J57" s="33"/>
      <c r="K57" s="33"/>
      <c r="L57" s="32"/>
      <c r="M57" s="31"/>
      <c r="N57" s="30"/>
      <c r="O57" s="29"/>
      <c r="P57" s="28">
        <v>20000</v>
      </c>
      <c r="Q57" s="28">
        <v>15000</v>
      </c>
      <c r="R57" s="28">
        <v>15000</v>
      </c>
      <c r="S57" s="16"/>
    </row>
    <row r="58" spans="1:19" ht="12.75" customHeight="1" x14ac:dyDescent="0.2">
      <c r="A58" s="15"/>
      <c r="B58" s="38"/>
      <c r="C58" s="37"/>
      <c r="D58" s="36">
        <v>113</v>
      </c>
      <c r="E58" s="35" t="s">
        <v>201</v>
      </c>
      <c r="F58" s="30" t="s">
        <v>5</v>
      </c>
      <c r="G58" s="30"/>
      <c r="H58" s="34"/>
      <c r="I58" s="29"/>
      <c r="J58" s="33"/>
      <c r="K58" s="33"/>
      <c r="L58" s="32"/>
      <c r="M58" s="31"/>
      <c r="N58" s="30"/>
      <c r="O58" s="29"/>
      <c r="P58" s="28">
        <v>15000</v>
      </c>
      <c r="Q58" s="28">
        <v>25000</v>
      </c>
      <c r="R58" s="28">
        <v>25000</v>
      </c>
      <c r="S58" s="16"/>
    </row>
    <row r="59" spans="1:19" ht="12.75" customHeight="1" x14ac:dyDescent="0.2">
      <c r="A59" s="15"/>
      <c r="B59" s="38"/>
      <c r="C59" s="37"/>
      <c r="D59" s="36">
        <v>113</v>
      </c>
      <c r="E59" s="35" t="s">
        <v>200</v>
      </c>
      <c r="F59" s="30" t="s">
        <v>5</v>
      </c>
      <c r="G59" s="30"/>
      <c r="H59" s="34"/>
      <c r="I59" s="29"/>
      <c r="J59" s="33"/>
      <c r="K59" s="33"/>
      <c r="L59" s="32"/>
      <c r="M59" s="31"/>
      <c r="N59" s="30"/>
      <c r="O59" s="29"/>
      <c r="P59" s="28">
        <v>5000</v>
      </c>
      <c r="Q59" s="28">
        <v>5000</v>
      </c>
      <c r="R59" s="28">
        <v>5000</v>
      </c>
      <c r="S59" s="16"/>
    </row>
    <row r="60" spans="1:19" ht="12.75" customHeight="1" x14ac:dyDescent="0.2">
      <c r="A60" s="15"/>
      <c r="B60" s="38"/>
      <c r="C60" s="37"/>
      <c r="D60" s="36">
        <v>113</v>
      </c>
      <c r="E60" s="35" t="s">
        <v>199</v>
      </c>
      <c r="F60" s="30" t="s">
        <v>5</v>
      </c>
      <c r="G60" s="30"/>
      <c r="H60" s="34"/>
      <c r="I60" s="29"/>
      <c r="J60" s="33"/>
      <c r="K60" s="33"/>
      <c r="L60" s="32"/>
      <c r="M60" s="31"/>
      <c r="N60" s="30"/>
      <c r="O60" s="29"/>
      <c r="P60" s="28">
        <v>10000</v>
      </c>
      <c r="Q60" s="28">
        <v>10000</v>
      </c>
      <c r="R60" s="28">
        <v>10000</v>
      </c>
      <c r="S60" s="16"/>
    </row>
    <row r="61" spans="1:19" ht="12.75" customHeight="1" x14ac:dyDescent="0.2">
      <c r="A61" s="15"/>
      <c r="B61" s="38"/>
      <c r="C61" s="37"/>
      <c r="D61" s="36">
        <v>113</v>
      </c>
      <c r="E61" s="35" t="s">
        <v>37</v>
      </c>
      <c r="F61" s="30" t="s">
        <v>5</v>
      </c>
      <c r="G61" s="30"/>
      <c r="H61" s="34"/>
      <c r="I61" s="29"/>
      <c r="J61" s="33"/>
      <c r="K61" s="33"/>
      <c r="L61" s="32"/>
      <c r="M61" s="31"/>
      <c r="N61" s="30"/>
      <c r="O61" s="29"/>
      <c r="P61" s="28">
        <v>432740</v>
      </c>
      <c r="Q61" s="28">
        <v>0</v>
      </c>
      <c r="R61" s="28">
        <v>0</v>
      </c>
      <c r="S61" s="16"/>
    </row>
    <row r="62" spans="1:19" ht="12.75" customHeight="1" x14ac:dyDescent="0.2">
      <c r="A62" s="15"/>
      <c r="B62" s="38"/>
      <c r="C62" s="37"/>
      <c r="D62" s="36">
        <v>113</v>
      </c>
      <c r="E62" s="35" t="s">
        <v>198</v>
      </c>
      <c r="F62" s="30" t="s">
        <v>5</v>
      </c>
      <c r="G62" s="30"/>
      <c r="H62" s="34"/>
      <c r="I62" s="29"/>
      <c r="J62" s="33"/>
      <c r="K62" s="33"/>
      <c r="L62" s="32"/>
      <c r="M62" s="31"/>
      <c r="N62" s="30"/>
      <c r="O62" s="29"/>
      <c r="P62" s="28">
        <v>0</v>
      </c>
      <c r="Q62" s="28">
        <v>5000</v>
      </c>
      <c r="R62" s="28">
        <v>5000</v>
      </c>
      <c r="S62" s="16"/>
    </row>
    <row r="63" spans="1:19" ht="12.75" customHeight="1" x14ac:dyDescent="0.2">
      <c r="A63" s="15"/>
      <c r="B63" s="38"/>
      <c r="C63" s="37"/>
      <c r="D63" s="36">
        <v>113</v>
      </c>
      <c r="E63" s="35" t="s">
        <v>197</v>
      </c>
      <c r="F63" s="30" t="s">
        <v>5</v>
      </c>
      <c r="G63" s="30"/>
      <c r="H63" s="34"/>
      <c r="I63" s="29"/>
      <c r="J63" s="33"/>
      <c r="K63" s="33"/>
      <c r="L63" s="32"/>
      <c r="M63" s="31"/>
      <c r="N63" s="30"/>
      <c r="O63" s="29"/>
      <c r="P63" s="28">
        <v>5000</v>
      </c>
      <c r="Q63" s="28">
        <v>45000</v>
      </c>
      <c r="R63" s="28">
        <v>45000</v>
      </c>
      <c r="S63" s="16"/>
    </row>
    <row r="64" spans="1:19" ht="12.75" customHeight="1" x14ac:dyDescent="0.2">
      <c r="A64" s="15"/>
      <c r="B64" s="38"/>
      <c r="C64" s="37"/>
      <c r="D64" s="36">
        <v>113</v>
      </c>
      <c r="E64" s="35" t="s">
        <v>196</v>
      </c>
      <c r="F64" s="30" t="s">
        <v>5</v>
      </c>
      <c r="G64" s="30"/>
      <c r="H64" s="34"/>
      <c r="I64" s="29"/>
      <c r="J64" s="33"/>
      <c r="K64" s="33"/>
      <c r="L64" s="32"/>
      <c r="M64" s="31"/>
      <c r="N64" s="30"/>
      <c r="O64" s="29"/>
      <c r="P64" s="28">
        <v>5000</v>
      </c>
      <c r="Q64" s="28">
        <v>55000</v>
      </c>
      <c r="R64" s="28">
        <v>55000</v>
      </c>
      <c r="S64" s="16"/>
    </row>
    <row r="65" spans="1:19" ht="12.75" customHeight="1" x14ac:dyDescent="0.2">
      <c r="A65" s="15"/>
      <c r="B65" s="38"/>
      <c r="C65" s="37"/>
      <c r="D65" s="36">
        <v>113</v>
      </c>
      <c r="E65" s="35" t="s">
        <v>195</v>
      </c>
      <c r="F65" s="30" t="s">
        <v>5</v>
      </c>
      <c r="G65" s="30"/>
      <c r="H65" s="34"/>
      <c r="I65" s="29"/>
      <c r="J65" s="33"/>
      <c r="K65" s="33"/>
      <c r="L65" s="32"/>
      <c r="M65" s="31"/>
      <c r="N65" s="30"/>
      <c r="O65" s="29"/>
      <c r="P65" s="28">
        <v>30000</v>
      </c>
      <c r="Q65" s="28">
        <v>30000</v>
      </c>
      <c r="R65" s="28">
        <v>30000</v>
      </c>
      <c r="S65" s="16"/>
    </row>
    <row r="66" spans="1:19" ht="12.75" customHeight="1" x14ac:dyDescent="0.2">
      <c r="A66" s="15"/>
      <c r="B66" s="38"/>
      <c r="C66" s="37"/>
      <c r="D66" s="36">
        <v>113</v>
      </c>
      <c r="E66" s="35" t="s">
        <v>24</v>
      </c>
      <c r="F66" s="30" t="s">
        <v>5</v>
      </c>
      <c r="G66" s="30"/>
      <c r="H66" s="34"/>
      <c r="I66" s="29"/>
      <c r="J66" s="33"/>
      <c r="K66" s="33"/>
      <c r="L66" s="32"/>
      <c r="M66" s="31"/>
      <c r="N66" s="30"/>
      <c r="O66" s="29"/>
      <c r="P66" s="28">
        <v>0</v>
      </c>
      <c r="Q66" s="28">
        <v>432740</v>
      </c>
      <c r="R66" s="28">
        <v>432630</v>
      </c>
      <c r="S66" s="16"/>
    </row>
    <row r="67" spans="1:19" ht="12.75" customHeight="1" x14ac:dyDescent="0.2">
      <c r="A67" s="15"/>
      <c r="B67" s="38"/>
      <c r="C67" s="37"/>
      <c r="D67" s="36">
        <v>113</v>
      </c>
      <c r="E67" s="35" t="s">
        <v>194</v>
      </c>
      <c r="F67" s="30" t="s">
        <v>5</v>
      </c>
      <c r="G67" s="30"/>
      <c r="H67" s="34"/>
      <c r="I67" s="29"/>
      <c r="J67" s="33"/>
      <c r="K67" s="33"/>
      <c r="L67" s="32"/>
      <c r="M67" s="31"/>
      <c r="N67" s="30"/>
      <c r="O67" s="29"/>
      <c r="P67" s="28">
        <v>105300</v>
      </c>
      <c r="Q67" s="28">
        <v>105300</v>
      </c>
      <c r="R67" s="28">
        <v>105263.16</v>
      </c>
      <c r="S67" s="16"/>
    </row>
    <row r="68" spans="1:19" ht="12.75" customHeight="1" x14ac:dyDescent="0.2">
      <c r="A68" s="15"/>
      <c r="B68" s="38"/>
      <c r="C68" s="37"/>
      <c r="D68" s="36">
        <v>113</v>
      </c>
      <c r="E68" s="35" t="s">
        <v>193</v>
      </c>
      <c r="F68" s="30" t="s">
        <v>5</v>
      </c>
      <c r="G68" s="30"/>
      <c r="H68" s="34"/>
      <c r="I68" s="29"/>
      <c r="J68" s="33"/>
      <c r="K68" s="33"/>
      <c r="L68" s="32"/>
      <c r="M68" s="31"/>
      <c r="N68" s="30"/>
      <c r="O68" s="29"/>
      <c r="P68" s="28">
        <v>0</v>
      </c>
      <c r="Q68" s="28">
        <v>145000</v>
      </c>
      <c r="R68" s="28">
        <v>145000</v>
      </c>
      <c r="S68" s="16"/>
    </row>
    <row r="69" spans="1:19" ht="12.75" customHeight="1" x14ac:dyDescent="0.2">
      <c r="A69" s="15"/>
      <c r="B69" s="38"/>
      <c r="C69" s="37"/>
      <c r="D69" s="36">
        <v>113</v>
      </c>
      <c r="E69" s="35" t="s">
        <v>192</v>
      </c>
      <c r="F69" s="30" t="s">
        <v>5</v>
      </c>
      <c r="G69" s="30"/>
      <c r="H69" s="34"/>
      <c r="I69" s="29"/>
      <c r="J69" s="33"/>
      <c r="K69" s="33"/>
      <c r="L69" s="32"/>
      <c r="M69" s="31"/>
      <c r="N69" s="30"/>
      <c r="O69" s="29"/>
      <c r="P69" s="28">
        <v>0</v>
      </c>
      <c r="Q69" s="28">
        <v>50000</v>
      </c>
      <c r="R69" s="28">
        <v>50000</v>
      </c>
      <c r="S69" s="16"/>
    </row>
    <row r="70" spans="1:19" ht="12.75" customHeight="1" x14ac:dyDescent="0.2">
      <c r="A70" s="15"/>
      <c r="B70" s="38"/>
      <c r="C70" s="37"/>
      <c r="D70" s="36">
        <v>113</v>
      </c>
      <c r="E70" s="35" t="s">
        <v>191</v>
      </c>
      <c r="F70" s="30" t="s">
        <v>5</v>
      </c>
      <c r="G70" s="30"/>
      <c r="H70" s="34"/>
      <c r="I70" s="29"/>
      <c r="J70" s="33"/>
      <c r="K70" s="33"/>
      <c r="L70" s="32"/>
      <c r="M70" s="31"/>
      <c r="N70" s="30"/>
      <c r="O70" s="29"/>
      <c r="P70" s="28">
        <v>70000</v>
      </c>
      <c r="Q70" s="28">
        <v>70000</v>
      </c>
      <c r="R70" s="28">
        <v>69999</v>
      </c>
      <c r="S70" s="16"/>
    </row>
    <row r="71" spans="1:19" ht="12.75" customHeight="1" x14ac:dyDescent="0.2">
      <c r="A71" s="15"/>
      <c r="B71" s="38"/>
      <c r="C71" s="37"/>
      <c r="D71" s="36">
        <v>113</v>
      </c>
      <c r="E71" s="35" t="s">
        <v>190</v>
      </c>
      <c r="F71" s="30" t="s">
        <v>27</v>
      </c>
      <c r="G71" s="30"/>
      <c r="H71" s="34"/>
      <c r="I71" s="29"/>
      <c r="J71" s="33"/>
      <c r="K71" s="33"/>
      <c r="L71" s="32"/>
      <c r="M71" s="31"/>
      <c r="N71" s="30"/>
      <c r="O71" s="29"/>
      <c r="P71" s="28">
        <v>38089777</v>
      </c>
      <c r="Q71" s="28">
        <v>38453897.299999997</v>
      </c>
      <c r="R71" s="28">
        <v>38441341.549999997</v>
      </c>
      <c r="S71" s="16"/>
    </row>
    <row r="72" spans="1:19" ht="12.75" customHeight="1" x14ac:dyDescent="0.2">
      <c r="A72" s="15"/>
      <c r="B72" s="38"/>
      <c r="C72" s="37"/>
      <c r="D72" s="36">
        <v>113</v>
      </c>
      <c r="E72" s="35" t="s">
        <v>190</v>
      </c>
      <c r="F72" s="30" t="s">
        <v>5</v>
      </c>
      <c r="G72" s="30"/>
      <c r="H72" s="34"/>
      <c r="I72" s="29"/>
      <c r="J72" s="33"/>
      <c r="K72" s="33"/>
      <c r="L72" s="32"/>
      <c r="M72" s="31"/>
      <c r="N72" s="30"/>
      <c r="O72" s="29"/>
      <c r="P72" s="28">
        <v>2753582</v>
      </c>
      <c r="Q72" s="28">
        <v>4533479.57</v>
      </c>
      <c r="R72" s="28">
        <v>3882626.18</v>
      </c>
      <c r="S72" s="16"/>
    </row>
    <row r="73" spans="1:19" ht="12.75" customHeight="1" x14ac:dyDescent="0.2">
      <c r="A73" s="15"/>
      <c r="B73" s="38"/>
      <c r="C73" s="37"/>
      <c r="D73" s="36">
        <v>113</v>
      </c>
      <c r="E73" s="35" t="s">
        <v>190</v>
      </c>
      <c r="F73" s="30" t="s">
        <v>20</v>
      </c>
      <c r="G73" s="30"/>
      <c r="H73" s="34"/>
      <c r="I73" s="29"/>
      <c r="J73" s="33"/>
      <c r="K73" s="33"/>
      <c r="L73" s="32"/>
      <c r="M73" s="31"/>
      <c r="N73" s="30"/>
      <c r="O73" s="29"/>
      <c r="P73" s="28">
        <v>195000</v>
      </c>
      <c r="Q73" s="28">
        <v>193485.96</v>
      </c>
      <c r="R73" s="28">
        <v>186654</v>
      </c>
      <c r="S73" s="16"/>
    </row>
    <row r="74" spans="1:19" ht="12.75" customHeight="1" x14ac:dyDescent="0.2">
      <c r="A74" s="15"/>
      <c r="B74" s="38"/>
      <c r="C74" s="37"/>
      <c r="D74" s="36">
        <v>113</v>
      </c>
      <c r="E74" s="35" t="s">
        <v>189</v>
      </c>
      <c r="F74" s="30" t="s">
        <v>5</v>
      </c>
      <c r="G74" s="30"/>
      <c r="H74" s="34"/>
      <c r="I74" s="29"/>
      <c r="J74" s="33"/>
      <c r="K74" s="33"/>
      <c r="L74" s="32"/>
      <c r="M74" s="31"/>
      <c r="N74" s="30"/>
      <c r="O74" s="29"/>
      <c r="P74" s="28">
        <v>5440318</v>
      </c>
      <c r="Q74" s="28">
        <v>36267356.979999997</v>
      </c>
      <c r="R74" s="28">
        <v>17505647.66</v>
      </c>
      <c r="S74" s="16"/>
    </row>
    <row r="75" spans="1:19" ht="12.75" customHeight="1" x14ac:dyDescent="0.2">
      <c r="A75" s="15"/>
      <c r="B75" s="38"/>
      <c r="C75" s="37"/>
      <c r="D75" s="36">
        <v>113</v>
      </c>
      <c r="E75" s="35" t="s">
        <v>189</v>
      </c>
      <c r="F75" s="30" t="s">
        <v>20</v>
      </c>
      <c r="G75" s="30"/>
      <c r="H75" s="34"/>
      <c r="I75" s="29"/>
      <c r="J75" s="33"/>
      <c r="K75" s="33"/>
      <c r="L75" s="32"/>
      <c r="M75" s="31"/>
      <c r="N75" s="30"/>
      <c r="O75" s="29"/>
      <c r="P75" s="28">
        <v>218500</v>
      </c>
      <c r="Q75" s="28">
        <v>232668.23</v>
      </c>
      <c r="R75" s="28">
        <v>222792</v>
      </c>
      <c r="S75" s="16"/>
    </row>
    <row r="76" spans="1:19" ht="12.75" customHeight="1" x14ac:dyDescent="0.2">
      <c r="A76" s="15"/>
      <c r="B76" s="38"/>
      <c r="C76" s="37"/>
      <c r="D76" s="36">
        <v>203</v>
      </c>
      <c r="E76" s="35" t="s">
        <v>4</v>
      </c>
      <c r="F76" s="30" t="s">
        <v>3</v>
      </c>
      <c r="G76" s="30"/>
      <c r="H76" s="34"/>
      <c r="I76" s="29"/>
      <c r="J76" s="33"/>
      <c r="K76" s="33"/>
      <c r="L76" s="32"/>
      <c r="M76" s="31"/>
      <c r="N76" s="30"/>
      <c r="O76" s="29"/>
      <c r="P76" s="28">
        <v>0</v>
      </c>
      <c r="Q76" s="28">
        <v>0</v>
      </c>
      <c r="R76" s="28">
        <v>0</v>
      </c>
      <c r="S76" s="16"/>
    </row>
    <row r="77" spans="1:19" ht="12.75" customHeight="1" x14ac:dyDescent="0.2">
      <c r="A77" s="15"/>
      <c r="B77" s="38"/>
      <c r="C77" s="37"/>
      <c r="D77" s="36">
        <v>203</v>
      </c>
      <c r="E77" s="35" t="s">
        <v>188</v>
      </c>
      <c r="F77" s="30" t="s">
        <v>5</v>
      </c>
      <c r="G77" s="30"/>
      <c r="H77" s="34"/>
      <c r="I77" s="29"/>
      <c r="J77" s="33"/>
      <c r="K77" s="33"/>
      <c r="L77" s="32"/>
      <c r="M77" s="31"/>
      <c r="N77" s="30"/>
      <c r="O77" s="29"/>
      <c r="P77" s="28">
        <v>8000000</v>
      </c>
      <c r="Q77" s="28">
        <v>0</v>
      </c>
      <c r="R77" s="28">
        <v>0</v>
      </c>
      <c r="S77" s="16"/>
    </row>
    <row r="78" spans="1:19" ht="12.75" customHeight="1" x14ac:dyDescent="0.2">
      <c r="A78" s="15"/>
      <c r="B78" s="38"/>
      <c r="C78" s="37"/>
      <c r="D78" s="36">
        <v>310</v>
      </c>
      <c r="E78" s="35" t="s">
        <v>4</v>
      </c>
      <c r="F78" s="30" t="s">
        <v>3</v>
      </c>
      <c r="G78" s="30"/>
      <c r="H78" s="34"/>
      <c r="I78" s="29"/>
      <c r="J78" s="33"/>
      <c r="K78" s="33"/>
      <c r="L78" s="32"/>
      <c r="M78" s="31"/>
      <c r="N78" s="30"/>
      <c r="O78" s="29"/>
      <c r="P78" s="28">
        <v>0</v>
      </c>
      <c r="Q78" s="28">
        <v>0</v>
      </c>
      <c r="R78" s="28">
        <v>0</v>
      </c>
      <c r="S78" s="16"/>
    </row>
    <row r="79" spans="1:19" ht="12.75" customHeight="1" x14ac:dyDescent="0.2">
      <c r="A79" s="15"/>
      <c r="B79" s="38"/>
      <c r="C79" s="37"/>
      <c r="D79" s="36">
        <v>310</v>
      </c>
      <c r="E79" s="35" t="s">
        <v>187</v>
      </c>
      <c r="F79" s="30" t="s">
        <v>27</v>
      </c>
      <c r="G79" s="30"/>
      <c r="H79" s="34"/>
      <c r="I79" s="29"/>
      <c r="J79" s="33"/>
      <c r="K79" s="33"/>
      <c r="L79" s="32"/>
      <c r="M79" s="31"/>
      <c r="N79" s="30"/>
      <c r="O79" s="29"/>
      <c r="P79" s="28">
        <v>3579980</v>
      </c>
      <c r="Q79" s="28">
        <v>5023799</v>
      </c>
      <c r="R79" s="28">
        <v>5023799</v>
      </c>
      <c r="S79" s="16"/>
    </row>
    <row r="80" spans="1:19" ht="12.75" customHeight="1" x14ac:dyDescent="0.2">
      <c r="A80" s="15"/>
      <c r="B80" s="38"/>
      <c r="C80" s="37"/>
      <c r="D80" s="36">
        <v>310</v>
      </c>
      <c r="E80" s="35" t="s">
        <v>187</v>
      </c>
      <c r="F80" s="30" t="s">
        <v>5</v>
      </c>
      <c r="G80" s="30"/>
      <c r="H80" s="34"/>
      <c r="I80" s="29"/>
      <c r="J80" s="33"/>
      <c r="K80" s="33"/>
      <c r="L80" s="32"/>
      <c r="M80" s="31"/>
      <c r="N80" s="30"/>
      <c r="O80" s="29"/>
      <c r="P80" s="28">
        <v>786420</v>
      </c>
      <c r="Q80" s="28">
        <v>995502</v>
      </c>
      <c r="R80" s="28">
        <v>993093.99</v>
      </c>
      <c r="S80" s="16"/>
    </row>
    <row r="81" spans="1:19" ht="12.75" customHeight="1" x14ac:dyDescent="0.2">
      <c r="A81" s="15"/>
      <c r="B81" s="38"/>
      <c r="C81" s="37"/>
      <c r="D81" s="36">
        <v>310</v>
      </c>
      <c r="E81" s="35" t="s">
        <v>187</v>
      </c>
      <c r="F81" s="30" t="s">
        <v>20</v>
      </c>
      <c r="G81" s="30"/>
      <c r="H81" s="34"/>
      <c r="I81" s="29"/>
      <c r="J81" s="33"/>
      <c r="K81" s="33"/>
      <c r="L81" s="32"/>
      <c r="M81" s="31"/>
      <c r="N81" s="30"/>
      <c r="O81" s="29"/>
      <c r="P81" s="28">
        <v>3600</v>
      </c>
      <c r="Q81" s="28">
        <v>518</v>
      </c>
      <c r="R81" s="28">
        <v>518</v>
      </c>
      <c r="S81" s="16"/>
    </row>
    <row r="82" spans="1:19" ht="12.75" customHeight="1" x14ac:dyDescent="0.2">
      <c r="A82" s="15"/>
      <c r="B82" s="38"/>
      <c r="C82" s="37"/>
      <c r="D82" s="36">
        <v>310</v>
      </c>
      <c r="E82" s="35" t="s">
        <v>186</v>
      </c>
      <c r="F82" s="30" t="s">
        <v>5</v>
      </c>
      <c r="G82" s="30"/>
      <c r="H82" s="34"/>
      <c r="I82" s="29"/>
      <c r="J82" s="33"/>
      <c r="K82" s="33"/>
      <c r="L82" s="32"/>
      <c r="M82" s="31"/>
      <c r="N82" s="30"/>
      <c r="O82" s="29"/>
      <c r="P82" s="28">
        <v>10000</v>
      </c>
      <c r="Q82" s="28">
        <v>8490</v>
      </c>
      <c r="R82" s="28">
        <v>5700</v>
      </c>
      <c r="S82" s="16"/>
    </row>
    <row r="83" spans="1:19" ht="12.75" customHeight="1" x14ac:dyDescent="0.2">
      <c r="A83" s="15"/>
      <c r="B83" s="38"/>
      <c r="C83" s="37"/>
      <c r="D83" s="36">
        <v>310</v>
      </c>
      <c r="E83" s="35" t="s">
        <v>35</v>
      </c>
      <c r="F83" s="30" t="s">
        <v>5</v>
      </c>
      <c r="G83" s="30"/>
      <c r="H83" s="34"/>
      <c r="I83" s="29"/>
      <c r="J83" s="33"/>
      <c r="K83" s="33"/>
      <c r="L83" s="32"/>
      <c r="M83" s="31"/>
      <c r="N83" s="30"/>
      <c r="O83" s="29"/>
      <c r="P83" s="28">
        <v>390000</v>
      </c>
      <c r="Q83" s="28">
        <v>903710</v>
      </c>
      <c r="R83" s="28">
        <v>903708.27</v>
      </c>
      <c r="S83" s="16"/>
    </row>
    <row r="84" spans="1:19" ht="12.75" customHeight="1" x14ac:dyDescent="0.2">
      <c r="A84" s="15"/>
      <c r="B84" s="38"/>
      <c r="C84" s="37"/>
      <c r="D84" s="36">
        <v>409</v>
      </c>
      <c r="E84" s="35" t="s">
        <v>4</v>
      </c>
      <c r="F84" s="30" t="s">
        <v>3</v>
      </c>
      <c r="G84" s="30"/>
      <c r="H84" s="34"/>
      <c r="I84" s="29"/>
      <c r="J84" s="33"/>
      <c r="K84" s="33"/>
      <c r="L84" s="32"/>
      <c r="M84" s="31"/>
      <c r="N84" s="30"/>
      <c r="O84" s="29"/>
      <c r="P84" s="28">
        <v>0</v>
      </c>
      <c r="Q84" s="28">
        <v>0</v>
      </c>
      <c r="R84" s="28">
        <v>0</v>
      </c>
      <c r="S84" s="16"/>
    </row>
    <row r="85" spans="1:19" ht="12.75" customHeight="1" x14ac:dyDescent="0.2">
      <c r="A85" s="15"/>
      <c r="B85" s="38"/>
      <c r="C85" s="37"/>
      <c r="D85" s="36">
        <v>409</v>
      </c>
      <c r="E85" s="35" t="s">
        <v>185</v>
      </c>
      <c r="F85" s="30" t="s">
        <v>5</v>
      </c>
      <c r="G85" s="30"/>
      <c r="H85" s="34"/>
      <c r="I85" s="29"/>
      <c r="J85" s="33"/>
      <c r="K85" s="33"/>
      <c r="L85" s="32"/>
      <c r="M85" s="31"/>
      <c r="N85" s="30"/>
      <c r="O85" s="29"/>
      <c r="P85" s="28">
        <v>9317000</v>
      </c>
      <c r="Q85" s="28">
        <v>11529503.85</v>
      </c>
      <c r="R85" s="28">
        <v>11429381.57</v>
      </c>
      <c r="S85" s="16"/>
    </row>
    <row r="86" spans="1:19" ht="12.75" customHeight="1" x14ac:dyDescent="0.2">
      <c r="A86" s="15"/>
      <c r="B86" s="38"/>
      <c r="C86" s="37"/>
      <c r="D86" s="36">
        <v>409</v>
      </c>
      <c r="E86" s="35" t="s">
        <v>184</v>
      </c>
      <c r="F86" s="30" t="s">
        <v>5</v>
      </c>
      <c r="G86" s="30"/>
      <c r="H86" s="34"/>
      <c r="I86" s="29"/>
      <c r="J86" s="33"/>
      <c r="K86" s="33"/>
      <c r="L86" s="32"/>
      <c r="M86" s="31"/>
      <c r="N86" s="30"/>
      <c r="O86" s="29"/>
      <c r="P86" s="28">
        <v>0</v>
      </c>
      <c r="Q86" s="28">
        <v>0</v>
      </c>
      <c r="R86" s="28">
        <v>0</v>
      </c>
      <c r="S86" s="16"/>
    </row>
    <row r="87" spans="1:19" ht="12.75" customHeight="1" x14ac:dyDescent="0.2">
      <c r="A87" s="15"/>
      <c r="B87" s="38"/>
      <c r="C87" s="37"/>
      <c r="D87" s="36">
        <v>409</v>
      </c>
      <c r="E87" s="35" t="s">
        <v>183</v>
      </c>
      <c r="F87" s="30" t="s">
        <v>5</v>
      </c>
      <c r="G87" s="30"/>
      <c r="H87" s="34"/>
      <c r="I87" s="29"/>
      <c r="J87" s="33"/>
      <c r="K87" s="33"/>
      <c r="L87" s="32"/>
      <c r="M87" s="31"/>
      <c r="N87" s="30"/>
      <c r="O87" s="29"/>
      <c r="P87" s="28">
        <v>198000</v>
      </c>
      <c r="Q87" s="28">
        <v>198000</v>
      </c>
      <c r="R87" s="28">
        <v>198000</v>
      </c>
      <c r="S87" s="16"/>
    </row>
    <row r="88" spans="1:19" ht="12.75" customHeight="1" x14ac:dyDescent="0.2">
      <c r="A88" s="15"/>
      <c r="B88" s="38"/>
      <c r="C88" s="37"/>
      <c r="D88" s="36">
        <v>409</v>
      </c>
      <c r="E88" s="35" t="s">
        <v>182</v>
      </c>
      <c r="F88" s="30" t="s">
        <v>5</v>
      </c>
      <c r="G88" s="30"/>
      <c r="H88" s="34"/>
      <c r="I88" s="29"/>
      <c r="J88" s="33"/>
      <c r="K88" s="33"/>
      <c r="L88" s="32"/>
      <c r="M88" s="31"/>
      <c r="N88" s="30"/>
      <c r="O88" s="29"/>
      <c r="P88" s="28">
        <v>0</v>
      </c>
      <c r="Q88" s="28">
        <v>0</v>
      </c>
      <c r="R88" s="28">
        <v>0</v>
      </c>
      <c r="S88" s="16"/>
    </row>
    <row r="89" spans="1:19" ht="12.75" customHeight="1" x14ac:dyDescent="0.2">
      <c r="A89" s="15"/>
      <c r="B89" s="38"/>
      <c r="C89" s="37"/>
      <c r="D89" s="36">
        <v>409</v>
      </c>
      <c r="E89" s="35" t="s">
        <v>181</v>
      </c>
      <c r="F89" s="30" t="s">
        <v>5</v>
      </c>
      <c r="G89" s="30"/>
      <c r="H89" s="34"/>
      <c r="I89" s="29"/>
      <c r="J89" s="33"/>
      <c r="K89" s="33"/>
      <c r="L89" s="32"/>
      <c r="M89" s="31"/>
      <c r="N89" s="30"/>
      <c r="O89" s="29"/>
      <c r="P89" s="28">
        <v>2698550</v>
      </c>
      <c r="Q89" s="28">
        <v>2423377.75</v>
      </c>
      <c r="R89" s="28">
        <v>2423377.75</v>
      </c>
      <c r="S89" s="16"/>
    </row>
    <row r="90" spans="1:19" ht="12.75" customHeight="1" x14ac:dyDescent="0.2">
      <c r="A90" s="15"/>
      <c r="B90" s="38"/>
      <c r="C90" s="37"/>
      <c r="D90" s="36">
        <v>409</v>
      </c>
      <c r="E90" s="35" t="s">
        <v>23</v>
      </c>
      <c r="F90" s="30" t="s">
        <v>5</v>
      </c>
      <c r="G90" s="30"/>
      <c r="H90" s="34"/>
      <c r="I90" s="29"/>
      <c r="J90" s="33"/>
      <c r="K90" s="33"/>
      <c r="L90" s="32"/>
      <c r="M90" s="31"/>
      <c r="N90" s="30"/>
      <c r="O90" s="29"/>
      <c r="P90" s="28">
        <v>10384469</v>
      </c>
      <c r="Q90" s="28">
        <v>19713349.100000001</v>
      </c>
      <c r="R90" s="28">
        <v>16039019.76</v>
      </c>
      <c r="S90" s="16"/>
    </row>
    <row r="91" spans="1:19" ht="12.75" customHeight="1" x14ac:dyDescent="0.2">
      <c r="A91" s="15"/>
      <c r="B91" s="38"/>
      <c r="C91" s="37"/>
      <c r="D91" s="36">
        <v>409</v>
      </c>
      <c r="E91" s="35" t="s">
        <v>180</v>
      </c>
      <c r="F91" s="30" t="s">
        <v>5</v>
      </c>
      <c r="G91" s="30"/>
      <c r="H91" s="34"/>
      <c r="I91" s="29"/>
      <c r="J91" s="33"/>
      <c r="K91" s="33"/>
      <c r="L91" s="32"/>
      <c r="M91" s="31"/>
      <c r="N91" s="30"/>
      <c r="O91" s="29"/>
      <c r="P91" s="28">
        <v>19592920</v>
      </c>
      <c r="Q91" s="28">
        <v>53032471.979999997</v>
      </c>
      <c r="R91" s="28">
        <v>11111699.58</v>
      </c>
      <c r="S91" s="16"/>
    </row>
    <row r="92" spans="1:19" ht="12.75" customHeight="1" x14ac:dyDescent="0.2">
      <c r="A92" s="15"/>
      <c r="B92" s="38"/>
      <c r="C92" s="37"/>
      <c r="D92" s="36">
        <v>409</v>
      </c>
      <c r="E92" s="35" t="s">
        <v>22</v>
      </c>
      <c r="F92" s="30" t="s">
        <v>5</v>
      </c>
      <c r="G92" s="30"/>
      <c r="H92" s="34"/>
      <c r="I92" s="29"/>
      <c r="J92" s="33"/>
      <c r="K92" s="33"/>
      <c r="L92" s="32"/>
      <c r="M92" s="31"/>
      <c r="N92" s="30"/>
      <c r="O92" s="29"/>
      <c r="P92" s="28">
        <v>0</v>
      </c>
      <c r="Q92" s="28">
        <v>715877.44</v>
      </c>
      <c r="R92" s="28">
        <v>715877.44</v>
      </c>
      <c r="S92" s="16"/>
    </row>
    <row r="93" spans="1:19" ht="12.75" customHeight="1" x14ac:dyDescent="0.2">
      <c r="A93" s="15"/>
      <c r="B93" s="38"/>
      <c r="C93" s="37"/>
      <c r="D93" s="36">
        <v>412</v>
      </c>
      <c r="E93" s="35" t="s">
        <v>4</v>
      </c>
      <c r="F93" s="30" t="s">
        <v>3</v>
      </c>
      <c r="G93" s="30"/>
      <c r="H93" s="34"/>
      <c r="I93" s="29"/>
      <c r="J93" s="33"/>
      <c r="K93" s="33"/>
      <c r="L93" s="32"/>
      <c r="M93" s="31"/>
      <c r="N93" s="30"/>
      <c r="O93" s="29"/>
      <c r="P93" s="28">
        <v>0</v>
      </c>
      <c r="Q93" s="28">
        <v>0</v>
      </c>
      <c r="R93" s="28">
        <v>0</v>
      </c>
      <c r="S93" s="16"/>
    </row>
    <row r="94" spans="1:19" ht="12.75" customHeight="1" x14ac:dyDescent="0.2">
      <c r="A94" s="15"/>
      <c r="B94" s="38"/>
      <c r="C94" s="37"/>
      <c r="D94" s="36">
        <v>412</v>
      </c>
      <c r="E94" s="35" t="s">
        <v>179</v>
      </c>
      <c r="F94" s="30" t="s">
        <v>5</v>
      </c>
      <c r="G94" s="30"/>
      <c r="H94" s="34"/>
      <c r="I94" s="29"/>
      <c r="J94" s="33"/>
      <c r="K94" s="33"/>
      <c r="L94" s="32"/>
      <c r="M94" s="31"/>
      <c r="N94" s="30"/>
      <c r="O94" s="29"/>
      <c r="P94" s="28">
        <v>10000</v>
      </c>
      <c r="Q94" s="28">
        <v>10000</v>
      </c>
      <c r="R94" s="28">
        <v>10000</v>
      </c>
      <c r="S94" s="16"/>
    </row>
    <row r="95" spans="1:19" ht="12.75" customHeight="1" x14ac:dyDescent="0.2">
      <c r="A95" s="15"/>
      <c r="B95" s="38"/>
      <c r="C95" s="37"/>
      <c r="D95" s="36">
        <v>412</v>
      </c>
      <c r="E95" s="35" t="s">
        <v>178</v>
      </c>
      <c r="F95" s="30" t="s">
        <v>20</v>
      </c>
      <c r="G95" s="30"/>
      <c r="H95" s="34"/>
      <c r="I95" s="29"/>
      <c r="J95" s="33"/>
      <c r="K95" s="33"/>
      <c r="L95" s="32"/>
      <c r="M95" s="31"/>
      <c r="N95" s="30"/>
      <c r="O95" s="29"/>
      <c r="P95" s="28">
        <v>200000</v>
      </c>
      <c r="Q95" s="28">
        <v>200000</v>
      </c>
      <c r="R95" s="28">
        <v>200000</v>
      </c>
      <c r="S95" s="16"/>
    </row>
    <row r="96" spans="1:19" ht="12.75" customHeight="1" x14ac:dyDescent="0.2">
      <c r="A96" s="15"/>
      <c r="B96" s="38"/>
      <c r="C96" s="37"/>
      <c r="D96" s="36">
        <v>412</v>
      </c>
      <c r="E96" s="35" t="s">
        <v>177</v>
      </c>
      <c r="F96" s="30" t="s">
        <v>5</v>
      </c>
      <c r="G96" s="30"/>
      <c r="H96" s="34"/>
      <c r="I96" s="29"/>
      <c r="J96" s="33"/>
      <c r="K96" s="33"/>
      <c r="L96" s="32"/>
      <c r="M96" s="31"/>
      <c r="N96" s="30"/>
      <c r="O96" s="29"/>
      <c r="P96" s="28">
        <v>50000</v>
      </c>
      <c r="Q96" s="28">
        <v>50000</v>
      </c>
      <c r="R96" s="28">
        <v>48000</v>
      </c>
      <c r="S96" s="16"/>
    </row>
    <row r="97" spans="1:19" ht="12.75" customHeight="1" x14ac:dyDescent="0.2">
      <c r="A97" s="15"/>
      <c r="B97" s="38"/>
      <c r="C97" s="37"/>
      <c r="D97" s="36">
        <v>412</v>
      </c>
      <c r="E97" s="35" t="s">
        <v>176</v>
      </c>
      <c r="F97" s="30" t="s">
        <v>5</v>
      </c>
      <c r="G97" s="30"/>
      <c r="H97" s="34"/>
      <c r="I97" s="29"/>
      <c r="J97" s="33"/>
      <c r="K97" s="33"/>
      <c r="L97" s="32"/>
      <c r="M97" s="31"/>
      <c r="N97" s="30"/>
      <c r="O97" s="29"/>
      <c r="P97" s="28">
        <v>10000</v>
      </c>
      <c r="Q97" s="28">
        <v>10000</v>
      </c>
      <c r="R97" s="28">
        <v>7650</v>
      </c>
      <c r="S97" s="16"/>
    </row>
    <row r="98" spans="1:19" ht="12.75" customHeight="1" x14ac:dyDescent="0.2">
      <c r="A98" s="15"/>
      <c r="B98" s="38"/>
      <c r="C98" s="37"/>
      <c r="D98" s="36">
        <v>412</v>
      </c>
      <c r="E98" s="35" t="s">
        <v>175</v>
      </c>
      <c r="F98" s="30" t="s">
        <v>5</v>
      </c>
      <c r="G98" s="30"/>
      <c r="H98" s="34"/>
      <c r="I98" s="29"/>
      <c r="J98" s="33"/>
      <c r="K98" s="33"/>
      <c r="L98" s="32"/>
      <c r="M98" s="31"/>
      <c r="N98" s="30"/>
      <c r="O98" s="29"/>
      <c r="P98" s="28">
        <v>10000</v>
      </c>
      <c r="Q98" s="28">
        <v>10000</v>
      </c>
      <c r="R98" s="28">
        <v>10000</v>
      </c>
      <c r="S98" s="16"/>
    </row>
    <row r="99" spans="1:19" ht="12.75" customHeight="1" x14ac:dyDescent="0.2">
      <c r="A99" s="15"/>
      <c r="B99" s="38"/>
      <c r="C99" s="37"/>
      <c r="D99" s="36">
        <v>412</v>
      </c>
      <c r="E99" s="35" t="s">
        <v>174</v>
      </c>
      <c r="F99" s="30" t="s">
        <v>5</v>
      </c>
      <c r="G99" s="30"/>
      <c r="H99" s="34"/>
      <c r="I99" s="29"/>
      <c r="J99" s="33"/>
      <c r="K99" s="33"/>
      <c r="L99" s="32"/>
      <c r="M99" s="31"/>
      <c r="N99" s="30"/>
      <c r="O99" s="29"/>
      <c r="P99" s="28">
        <v>5000</v>
      </c>
      <c r="Q99" s="28">
        <v>5000</v>
      </c>
      <c r="R99" s="28">
        <v>5000</v>
      </c>
      <c r="S99" s="16"/>
    </row>
    <row r="100" spans="1:19" ht="12.75" customHeight="1" x14ac:dyDescent="0.2">
      <c r="A100" s="15"/>
      <c r="B100" s="38"/>
      <c r="C100" s="37"/>
      <c r="D100" s="36">
        <v>412</v>
      </c>
      <c r="E100" s="35" t="s">
        <v>173</v>
      </c>
      <c r="F100" s="30" t="s">
        <v>5</v>
      </c>
      <c r="G100" s="30"/>
      <c r="H100" s="34"/>
      <c r="I100" s="29"/>
      <c r="J100" s="33"/>
      <c r="K100" s="33"/>
      <c r="L100" s="32"/>
      <c r="M100" s="31"/>
      <c r="N100" s="30"/>
      <c r="O100" s="29"/>
      <c r="P100" s="28">
        <v>0</v>
      </c>
      <c r="Q100" s="28">
        <v>800000</v>
      </c>
      <c r="R100" s="28">
        <v>114900</v>
      </c>
      <c r="S100" s="16"/>
    </row>
    <row r="101" spans="1:19" ht="12.75" customHeight="1" x14ac:dyDescent="0.2">
      <c r="A101" s="15"/>
      <c r="B101" s="38"/>
      <c r="C101" s="37"/>
      <c r="D101" s="36">
        <v>412</v>
      </c>
      <c r="E101" s="35" t="s">
        <v>172</v>
      </c>
      <c r="F101" s="30" t="s">
        <v>5</v>
      </c>
      <c r="G101" s="30"/>
      <c r="H101" s="34"/>
      <c r="I101" s="29"/>
      <c r="J101" s="33"/>
      <c r="K101" s="33"/>
      <c r="L101" s="32"/>
      <c r="M101" s="31"/>
      <c r="N101" s="30"/>
      <c r="O101" s="29"/>
      <c r="P101" s="28">
        <v>60000</v>
      </c>
      <c r="Q101" s="28">
        <v>3956</v>
      </c>
      <c r="R101" s="28">
        <v>0</v>
      </c>
      <c r="S101" s="16"/>
    </row>
    <row r="102" spans="1:19" ht="12.75" customHeight="1" x14ac:dyDescent="0.2">
      <c r="A102" s="15"/>
      <c r="B102" s="38"/>
      <c r="C102" s="37"/>
      <c r="D102" s="36">
        <v>501</v>
      </c>
      <c r="E102" s="35" t="s">
        <v>4</v>
      </c>
      <c r="F102" s="30" t="s">
        <v>3</v>
      </c>
      <c r="G102" s="30"/>
      <c r="H102" s="34"/>
      <c r="I102" s="29"/>
      <c r="J102" s="33"/>
      <c r="K102" s="33"/>
      <c r="L102" s="32"/>
      <c r="M102" s="31"/>
      <c r="N102" s="30"/>
      <c r="O102" s="29"/>
      <c r="P102" s="28">
        <v>0</v>
      </c>
      <c r="Q102" s="28">
        <v>0</v>
      </c>
      <c r="R102" s="28">
        <v>0</v>
      </c>
      <c r="S102" s="16"/>
    </row>
    <row r="103" spans="1:19" ht="12.75" customHeight="1" x14ac:dyDescent="0.2">
      <c r="A103" s="15"/>
      <c r="B103" s="38"/>
      <c r="C103" s="37"/>
      <c r="D103" s="36">
        <v>501</v>
      </c>
      <c r="E103" s="35" t="s">
        <v>171</v>
      </c>
      <c r="F103" s="30" t="s">
        <v>5</v>
      </c>
      <c r="G103" s="30"/>
      <c r="H103" s="34"/>
      <c r="I103" s="29"/>
      <c r="J103" s="33"/>
      <c r="K103" s="33"/>
      <c r="L103" s="32"/>
      <c r="M103" s="31"/>
      <c r="N103" s="30"/>
      <c r="O103" s="29"/>
      <c r="P103" s="28">
        <v>0</v>
      </c>
      <c r="Q103" s="28">
        <v>350000</v>
      </c>
      <c r="R103" s="28">
        <v>0</v>
      </c>
      <c r="S103" s="16"/>
    </row>
    <row r="104" spans="1:19" ht="12.75" customHeight="1" x14ac:dyDescent="0.2">
      <c r="A104" s="15"/>
      <c r="B104" s="38"/>
      <c r="C104" s="37"/>
      <c r="D104" s="36">
        <v>501</v>
      </c>
      <c r="E104" s="35" t="s">
        <v>170</v>
      </c>
      <c r="F104" s="30" t="s">
        <v>91</v>
      </c>
      <c r="G104" s="30"/>
      <c r="H104" s="34"/>
      <c r="I104" s="29"/>
      <c r="J104" s="33"/>
      <c r="K104" s="33"/>
      <c r="L104" s="32"/>
      <c r="M104" s="31"/>
      <c r="N104" s="30"/>
      <c r="O104" s="29"/>
      <c r="P104" s="28">
        <v>0</v>
      </c>
      <c r="Q104" s="28">
        <v>0</v>
      </c>
      <c r="R104" s="28">
        <v>0</v>
      </c>
      <c r="S104" s="16"/>
    </row>
    <row r="105" spans="1:19" ht="12.75" customHeight="1" x14ac:dyDescent="0.2">
      <c r="A105" s="15"/>
      <c r="B105" s="38"/>
      <c r="C105" s="37"/>
      <c r="D105" s="36">
        <v>502</v>
      </c>
      <c r="E105" s="35" t="s">
        <v>4</v>
      </c>
      <c r="F105" s="30" t="s">
        <v>3</v>
      </c>
      <c r="G105" s="30"/>
      <c r="H105" s="34"/>
      <c r="I105" s="29"/>
      <c r="J105" s="33"/>
      <c r="K105" s="33"/>
      <c r="L105" s="32"/>
      <c r="M105" s="31"/>
      <c r="N105" s="30"/>
      <c r="O105" s="29"/>
      <c r="P105" s="28">
        <v>0</v>
      </c>
      <c r="Q105" s="28">
        <v>0</v>
      </c>
      <c r="R105" s="28">
        <v>0</v>
      </c>
      <c r="S105" s="16"/>
    </row>
    <row r="106" spans="1:19" ht="12.75" customHeight="1" x14ac:dyDescent="0.2">
      <c r="A106" s="15"/>
      <c r="B106" s="38"/>
      <c r="C106" s="37"/>
      <c r="D106" s="36">
        <v>502</v>
      </c>
      <c r="E106" s="35" t="s">
        <v>21</v>
      </c>
      <c r="F106" s="30" t="s">
        <v>5</v>
      </c>
      <c r="G106" s="30"/>
      <c r="H106" s="34"/>
      <c r="I106" s="29"/>
      <c r="J106" s="33"/>
      <c r="K106" s="33"/>
      <c r="L106" s="32"/>
      <c r="M106" s="31"/>
      <c r="N106" s="30"/>
      <c r="O106" s="29"/>
      <c r="P106" s="28">
        <v>5000</v>
      </c>
      <c r="Q106" s="28">
        <v>7766.52</v>
      </c>
      <c r="R106" s="28">
        <v>2678.98</v>
      </c>
      <c r="S106" s="16"/>
    </row>
    <row r="107" spans="1:19" ht="12.75" customHeight="1" x14ac:dyDescent="0.2">
      <c r="A107" s="15"/>
      <c r="B107" s="38"/>
      <c r="C107" s="37"/>
      <c r="D107" s="36">
        <v>503</v>
      </c>
      <c r="E107" s="35" t="s">
        <v>4</v>
      </c>
      <c r="F107" s="30" t="s">
        <v>3</v>
      </c>
      <c r="G107" s="30"/>
      <c r="H107" s="34"/>
      <c r="I107" s="29"/>
      <c r="J107" s="33"/>
      <c r="K107" s="33"/>
      <c r="L107" s="32"/>
      <c r="M107" s="31"/>
      <c r="N107" s="30"/>
      <c r="O107" s="29"/>
      <c r="P107" s="28">
        <v>0</v>
      </c>
      <c r="Q107" s="28">
        <v>0</v>
      </c>
      <c r="R107" s="28">
        <v>0</v>
      </c>
      <c r="S107" s="16"/>
    </row>
    <row r="108" spans="1:19" ht="12.75" customHeight="1" x14ac:dyDescent="0.2">
      <c r="A108" s="15"/>
      <c r="B108" s="38"/>
      <c r="C108" s="37"/>
      <c r="D108" s="36">
        <v>503</v>
      </c>
      <c r="E108" s="35" t="s">
        <v>34</v>
      </c>
      <c r="F108" s="30" t="s">
        <v>5</v>
      </c>
      <c r="G108" s="30"/>
      <c r="H108" s="34"/>
      <c r="I108" s="29"/>
      <c r="J108" s="33"/>
      <c r="K108" s="33"/>
      <c r="L108" s="32"/>
      <c r="M108" s="31"/>
      <c r="N108" s="30"/>
      <c r="O108" s="29"/>
      <c r="P108" s="28">
        <v>900000</v>
      </c>
      <c r="Q108" s="28">
        <v>986796.28</v>
      </c>
      <c r="R108" s="28">
        <v>970406.2</v>
      </c>
      <c r="S108" s="16"/>
    </row>
    <row r="109" spans="1:19" ht="12.75" customHeight="1" x14ac:dyDescent="0.2">
      <c r="A109" s="15"/>
      <c r="B109" s="38"/>
      <c r="C109" s="37"/>
      <c r="D109" s="36">
        <v>503</v>
      </c>
      <c r="E109" s="35" t="s">
        <v>19</v>
      </c>
      <c r="F109" s="30" t="s">
        <v>5</v>
      </c>
      <c r="G109" s="30"/>
      <c r="H109" s="34"/>
      <c r="I109" s="29"/>
      <c r="J109" s="33"/>
      <c r="K109" s="33"/>
      <c r="L109" s="32"/>
      <c r="M109" s="31"/>
      <c r="N109" s="30"/>
      <c r="O109" s="29"/>
      <c r="P109" s="28">
        <v>9376000</v>
      </c>
      <c r="Q109" s="28">
        <v>14518257.58</v>
      </c>
      <c r="R109" s="28">
        <v>14219858.279999999</v>
      </c>
      <c r="S109" s="16"/>
    </row>
    <row r="110" spans="1:19" ht="12.75" customHeight="1" x14ac:dyDescent="0.2">
      <c r="A110" s="15"/>
      <c r="B110" s="38"/>
      <c r="C110" s="37"/>
      <c r="D110" s="36">
        <v>503</v>
      </c>
      <c r="E110" s="35" t="s">
        <v>169</v>
      </c>
      <c r="F110" s="30" t="s">
        <v>5</v>
      </c>
      <c r="G110" s="30"/>
      <c r="H110" s="34"/>
      <c r="I110" s="29"/>
      <c r="J110" s="33"/>
      <c r="K110" s="33"/>
      <c r="L110" s="32"/>
      <c r="M110" s="31"/>
      <c r="N110" s="30"/>
      <c r="O110" s="29"/>
      <c r="P110" s="28">
        <v>0</v>
      </c>
      <c r="Q110" s="28">
        <v>0</v>
      </c>
      <c r="R110" s="28">
        <v>0</v>
      </c>
      <c r="S110" s="16"/>
    </row>
    <row r="111" spans="1:19" ht="12.75" customHeight="1" x14ac:dyDescent="0.2">
      <c r="A111" s="15"/>
      <c r="B111" s="38"/>
      <c r="C111" s="37"/>
      <c r="D111" s="36">
        <v>503</v>
      </c>
      <c r="E111" s="35" t="s">
        <v>168</v>
      </c>
      <c r="F111" s="30" t="s">
        <v>5</v>
      </c>
      <c r="G111" s="30"/>
      <c r="H111" s="34"/>
      <c r="I111" s="29"/>
      <c r="J111" s="33"/>
      <c r="K111" s="33"/>
      <c r="L111" s="32"/>
      <c r="M111" s="31"/>
      <c r="N111" s="30"/>
      <c r="O111" s="29"/>
      <c r="P111" s="28">
        <v>232000</v>
      </c>
      <c r="Q111" s="28">
        <v>232000</v>
      </c>
      <c r="R111" s="28">
        <v>232000</v>
      </c>
      <c r="S111" s="16"/>
    </row>
    <row r="112" spans="1:19" ht="12.75" customHeight="1" x14ac:dyDescent="0.2">
      <c r="A112" s="15"/>
      <c r="B112" s="38"/>
      <c r="C112" s="37"/>
      <c r="D112" s="36">
        <v>503</v>
      </c>
      <c r="E112" s="35" t="s">
        <v>167</v>
      </c>
      <c r="F112" s="30" t="s">
        <v>5</v>
      </c>
      <c r="G112" s="30"/>
      <c r="H112" s="34"/>
      <c r="I112" s="29"/>
      <c r="J112" s="33"/>
      <c r="K112" s="33"/>
      <c r="L112" s="32"/>
      <c r="M112" s="31"/>
      <c r="N112" s="30"/>
      <c r="O112" s="29"/>
      <c r="P112" s="28">
        <v>0</v>
      </c>
      <c r="Q112" s="28">
        <v>0</v>
      </c>
      <c r="R112" s="28">
        <v>0</v>
      </c>
      <c r="S112" s="16"/>
    </row>
    <row r="113" spans="1:19" ht="12.75" customHeight="1" x14ac:dyDescent="0.2">
      <c r="A113" s="15"/>
      <c r="B113" s="38"/>
      <c r="C113" s="37"/>
      <c r="D113" s="36">
        <v>503</v>
      </c>
      <c r="E113" s="35" t="s">
        <v>166</v>
      </c>
      <c r="F113" s="30" t="s">
        <v>5</v>
      </c>
      <c r="G113" s="30"/>
      <c r="H113" s="34"/>
      <c r="I113" s="29"/>
      <c r="J113" s="33"/>
      <c r="K113" s="33"/>
      <c r="L113" s="32"/>
      <c r="M113" s="31"/>
      <c r="N113" s="30"/>
      <c r="O113" s="29"/>
      <c r="P113" s="28">
        <v>2974480</v>
      </c>
      <c r="Q113" s="28">
        <v>2333184</v>
      </c>
      <c r="R113" s="28">
        <v>2333184</v>
      </c>
      <c r="S113" s="16"/>
    </row>
    <row r="114" spans="1:19" ht="12.75" customHeight="1" x14ac:dyDescent="0.2">
      <c r="A114" s="15"/>
      <c r="B114" s="38"/>
      <c r="C114" s="37"/>
      <c r="D114" s="36">
        <v>503</v>
      </c>
      <c r="E114" s="35" t="s">
        <v>8</v>
      </c>
      <c r="F114" s="30" t="s">
        <v>5</v>
      </c>
      <c r="G114" s="30"/>
      <c r="H114" s="34"/>
      <c r="I114" s="29"/>
      <c r="J114" s="33"/>
      <c r="K114" s="33"/>
      <c r="L114" s="32"/>
      <c r="M114" s="31"/>
      <c r="N114" s="30"/>
      <c r="O114" s="29"/>
      <c r="P114" s="28">
        <v>6555570</v>
      </c>
      <c r="Q114" s="28">
        <v>10623928.48</v>
      </c>
      <c r="R114" s="28">
        <v>10302259.73</v>
      </c>
      <c r="S114" s="16"/>
    </row>
    <row r="115" spans="1:19" ht="12.75" customHeight="1" x14ac:dyDescent="0.2">
      <c r="A115" s="15"/>
      <c r="B115" s="38"/>
      <c r="C115" s="37"/>
      <c r="D115" s="36">
        <v>503</v>
      </c>
      <c r="E115" s="35" t="s">
        <v>165</v>
      </c>
      <c r="F115" s="30" t="s">
        <v>91</v>
      </c>
      <c r="G115" s="30"/>
      <c r="H115" s="34"/>
      <c r="I115" s="29"/>
      <c r="J115" s="33"/>
      <c r="K115" s="33"/>
      <c r="L115" s="32"/>
      <c r="M115" s="31"/>
      <c r="N115" s="30"/>
      <c r="O115" s="29"/>
      <c r="P115" s="28">
        <v>0</v>
      </c>
      <c r="Q115" s="28">
        <v>7028056</v>
      </c>
      <c r="R115" s="28">
        <v>7028000</v>
      </c>
      <c r="S115" s="16"/>
    </row>
    <row r="116" spans="1:19" ht="12.75" customHeight="1" x14ac:dyDescent="0.2">
      <c r="A116" s="15"/>
      <c r="B116" s="38"/>
      <c r="C116" s="37"/>
      <c r="D116" s="36">
        <v>503</v>
      </c>
      <c r="E116" s="35" t="s">
        <v>54</v>
      </c>
      <c r="F116" s="30" t="s">
        <v>5</v>
      </c>
      <c r="G116" s="30"/>
      <c r="H116" s="34"/>
      <c r="I116" s="29"/>
      <c r="J116" s="33"/>
      <c r="K116" s="33"/>
      <c r="L116" s="32"/>
      <c r="M116" s="31"/>
      <c r="N116" s="30"/>
      <c r="O116" s="29"/>
      <c r="P116" s="28">
        <v>720000</v>
      </c>
      <c r="Q116" s="28">
        <v>712800</v>
      </c>
      <c r="R116" s="28">
        <v>618237.09</v>
      </c>
      <c r="S116" s="16"/>
    </row>
    <row r="117" spans="1:19" ht="12.75" customHeight="1" x14ac:dyDescent="0.2">
      <c r="A117" s="15"/>
      <c r="B117" s="38"/>
      <c r="C117" s="37"/>
      <c r="D117" s="36">
        <v>503</v>
      </c>
      <c r="E117" s="35" t="s">
        <v>164</v>
      </c>
      <c r="F117" s="30" t="s">
        <v>5</v>
      </c>
      <c r="G117" s="30"/>
      <c r="H117" s="34"/>
      <c r="I117" s="29"/>
      <c r="J117" s="33"/>
      <c r="K117" s="33"/>
      <c r="L117" s="32"/>
      <c r="M117" s="31"/>
      <c r="N117" s="30"/>
      <c r="O117" s="29"/>
      <c r="P117" s="28">
        <v>30000</v>
      </c>
      <c r="Q117" s="28">
        <v>30000</v>
      </c>
      <c r="R117" s="28">
        <v>0</v>
      </c>
      <c r="S117" s="16"/>
    </row>
    <row r="118" spans="1:19" ht="12.75" customHeight="1" x14ac:dyDescent="0.2">
      <c r="A118" s="15"/>
      <c r="B118" s="38"/>
      <c r="C118" s="37"/>
      <c r="D118" s="36">
        <v>503</v>
      </c>
      <c r="E118" s="35" t="s">
        <v>163</v>
      </c>
      <c r="F118" s="30" t="s">
        <v>5</v>
      </c>
      <c r="G118" s="30"/>
      <c r="H118" s="34"/>
      <c r="I118" s="29"/>
      <c r="J118" s="33"/>
      <c r="K118" s="33"/>
      <c r="L118" s="32"/>
      <c r="M118" s="31"/>
      <c r="N118" s="30"/>
      <c r="O118" s="29"/>
      <c r="P118" s="28">
        <v>1996900</v>
      </c>
      <c r="Q118" s="28">
        <v>2413458.69</v>
      </c>
      <c r="R118" s="28">
        <v>2241860.48</v>
      </c>
      <c r="S118" s="16"/>
    </row>
    <row r="119" spans="1:19" ht="12.75" customHeight="1" x14ac:dyDescent="0.2">
      <c r="A119" s="15"/>
      <c r="B119" s="38"/>
      <c r="C119" s="37"/>
      <c r="D119" s="36">
        <v>503</v>
      </c>
      <c r="E119" s="35" t="s">
        <v>163</v>
      </c>
      <c r="F119" s="30" t="s">
        <v>20</v>
      </c>
      <c r="G119" s="30"/>
      <c r="H119" s="34"/>
      <c r="I119" s="29"/>
      <c r="J119" s="33"/>
      <c r="K119" s="33"/>
      <c r="L119" s="32"/>
      <c r="M119" s="31"/>
      <c r="N119" s="30"/>
      <c r="O119" s="29"/>
      <c r="P119" s="28">
        <v>20000</v>
      </c>
      <c r="Q119" s="28">
        <v>6000</v>
      </c>
      <c r="R119" s="28">
        <v>5810</v>
      </c>
      <c r="S119" s="16"/>
    </row>
    <row r="120" spans="1:19" ht="12.75" customHeight="1" x14ac:dyDescent="0.2">
      <c r="A120" s="15"/>
      <c r="B120" s="38"/>
      <c r="C120" s="37"/>
      <c r="D120" s="36">
        <v>505</v>
      </c>
      <c r="E120" s="35" t="s">
        <v>4</v>
      </c>
      <c r="F120" s="30" t="s">
        <v>3</v>
      </c>
      <c r="G120" s="30"/>
      <c r="H120" s="34"/>
      <c r="I120" s="29"/>
      <c r="J120" s="33"/>
      <c r="K120" s="33"/>
      <c r="L120" s="32"/>
      <c r="M120" s="31"/>
      <c r="N120" s="30"/>
      <c r="O120" s="29"/>
      <c r="P120" s="28">
        <v>0</v>
      </c>
      <c r="Q120" s="28">
        <v>0</v>
      </c>
      <c r="R120" s="28">
        <v>0</v>
      </c>
      <c r="S120" s="16"/>
    </row>
    <row r="121" spans="1:19" ht="12.75" customHeight="1" x14ac:dyDescent="0.2">
      <c r="A121" s="15"/>
      <c r="B121" s="38"/>
      <c r="C121" s="37"/>
      <c r="D121" s="36">
        <v>505</v>
      </c>
      <c r="E121" s="35" t="s">
        <v>162</v>
      </c>
      <c r="F121" s="30" t="s">
        <v>5</v>
      </c>
      <c r="G121" s="30"/>
      <c r="H121" s="34"/>
      <c r="I121" s="29"/>
      <c r="J121" s="33"/>
      <c r="K121" s="33"/>
      <c r="L121" s="32"/>
      <c r="M121" s="31"/>
      <c r="N121" s="30"/>
      <c r="O121" s="29"/>
      <c r="P121" s="28">
        <v>146810</v>
      </c>
      <c r="Q121" s="28">
        <v>146812.91</v>
      </c>
      <c r="R121" s="28">
        <v>129000</v>
      </c>
      <c r="S121" s="16"/>
    </row>
    <row r="122" spans="1:19" ht="12.75" customHeight="1" x14ac:dyDescent="0.2">
      <c r="A122" s="15"/>
      <c r="B122" s="38"/>
      <c r="C122" s="37"/>
      <c r="D122" s="36">
        <v>505</v>
      </c>
      <c r="E122" s="35" t="s">
        <v>161</v>
      </c>
      <c r="F122" s="30" t="s">
        <v>91</v>
      </c>
      <c r="G122" s="30"/>
      <c r="H122" s="34"/>
      <c r="I122" s="29"/>
      <c r="J122" s="33"/>
      <c r="K122" s="33"/>
      <c r="L122" s="32"/>
      <c r="M122" s="31"/>
      <c r="N122" s="30"/>
      <c r="O122" s="29"/>
      <c r="P122" s="28">
        <v>0</v>
      </c>
      <c r="Q122" s="28">
        <v>742780</v>
      </c>
      <c r="R122" s="28">
        <v>525687</v>
      </c>
      <c r="S122" s="16"/>
    </row>
    <row r="123" spans="1:19" ht="12.75" customHeight="1" x14ac:dyDescent="0.2">
      <c r="A123" s="15"/>
      <c r="B123" s="38"/>
      <c r="C123" s="37"/>
      <c r="D123" s="36">
        <v>701</v>
      </c>
      <c r="E123" s="35" t="s">
        <v>4</v>
      </c>
      <c r="F123" s="30" t="s">
        <v>3</v>
      </c>
      <c r="G123" s="30"/>
      <c r="H123" s="34"/>
      <c r="I123" s="29"/>
      <c r="J123" s="33"/>
      <c r="K123" s="33"/>
      <c r="L123" s="32"/>
      <c r="M123" s="31"/>
      <c r="N123" s="30"/>
      <c r="O123" s="29"/>
      <c r="P123" s="28">
        <v>0</v>
      </c>
      <c r="Q123" s="28">
        <v>0</v>
      </c>
      <c r="R123" s="28">
        <v>0</v>
      </c>
      <c r="S123" s="16"/>
    </row>
    <row r="124" spans="1:19" ht="12.75" customHeight="1" x14ac:dyDescent="0.2">
      <c r="A124" s="15"/>
      <c r="B124" s="38"/>
      <c r="C124" s="37"/>
      <c r="D124" s="36">
        <v>701</v>
      </c>
      <c r="E124" s="35" t="s">
        <v>160</v>
      </c>
      <c r="F124" s="30" t="s">
        <v>5</v>
      </c>
      <c r="G124" s="30"/>
      <c r="H124" s="34"/>
      <c r="I124" s="29"/>
      <c r="J124" s="33"/>
      <c r="K124" s="33"/>
      <c r="L124" s="32"/>
      <c r="M124" s="31"/>
      <c r="N124" s="30"/>
      <c r="O124" s="29"/>
      <c r="P124" s="28">
        <v>80000</v>
      </c>
      <c r="Q124" s="28">
        <v>90000</v>
      </c>
      <c r="R124" s="28">
        <v>90000</v>
      </c>
      <c r="S124" s="16"/>
    </row>
    <row r="125" spans="1:19" ht="12.75" customHeight="1" x14ac:dyDescent="0.2">
      <c r="A125" s="15"/>
      <c r="B125" s="38"/>
      <c r="C125" s="37"/>
      <c r="D125" s="36">
        <v>702</v>
      </c>
      <c r="E125" s="35" t="s">
        <v>4</v>
      </c>
      <c r="F125" s="30" t="s">
        <v>3</v>
      </c>
      <c r="G125" s="30"/>
      <c r="H125" s="34"/>
      <c r="I125" s="29"/>
      <c r="J125" s="33"/>
      <c r="K125" s="33"/>
      <c r="L125" s="32"/>
      <c r="M125" s="31"/>
      <c r="N125" s="30"/>
      <c r="O125" s="29"/>
      <c r="P125" s="28">
        <v>0</v>
      </c>
      <c r="Q125" s="28">
        <v>0</v>
      </c>
      <c r="R125" s="28">
        <v>0</v>
      </c>
      <c r="S125" s="16"/>
    </row>
    <row r="126" spans="1:19" ht="12.75" customHeight="1" x14ac:dyDescent="0.2">
      <c r="A126" s="15"/>
      <c r="B126" s="38"/>
      <c r="C126" s="37"/>
      <c r="D126" s="36">
        <v>702</v>
      </c>
      <c r="E126" s="35" t="s">
        <v>160</v>
      </c>
      <c r="F126" s="30" t="s">
        <v>5</v>
      </c>
      <c r="G126" s="30"/>
      <c r="H126" s="34"/>
      <c r="I126" s="29"/>
      <c r="J126" s="33"/>
      <c r="K126" s="33"/>
      <c r="L126" s="32"/>
      <c r="M126" s="31"/>
      <c r="N126" s="30"/>
      <c r="O126" s="29"/>
      <c r="P126" s="28">
        <v>350000</v>
      </c>
      <c r="Q126" s="28">
        <v>90000</v>
      </c>
      <c r="R126" s="28">
        <v>90000</v>
      </c>
      <c r="S126" s="16"/>
    </row>
    <row r="127" spans="1:19" ht="12.75" customHeight="1" x14ac:dyDescent="0.2">
      <c r="A127" s="15"/>
      <c r="B127" s="38"/>
      <c r="C127" s="37"/>
      <c r="D127" s="36">
        <v>703</v>
      </c>
      <c r="E127" s="35" t="s">
        <v>4</v>
      </c>
      <c r="F127" s="30" t="s">
        <v>3</v>
      </c>
      <c r="G127" s="30"/>
      <c r="H127" s="34"/>
      <c r="I127" s="29"/>
      <c r="J127" s="33"/>
      <c r="K127" s="33"/>
      <c r="L127" s="32"/>
      <c r="M127" s="31"/>
      <c r="N127" s="30"/>
      <c r="O127" s="29"/>
      <c r="P127" s="28">
        <v>0</v>
      </c>
      <c r="Q127" s="28">
        <v>0</v>
      </c>
      <c r="R127" s="28">
        <v>0</v>
      </c>
      <c r="S127" s="16"/>
    </row>
    <row r="128" spans="1:19" ht="12.75" customHeight="1" x14ac:dyDescent="0.2">
      <c r="A128" s="15"/>
      <c r="B128" s="38"/>
      <c r="C128" s="37"/>
      <c r="D128" s="36">
        <v>703</v>
      </c>
      <c r="E128" s="35" t="s">
        <v>159</v>
      </c>
      <c r="F128" s="30" t="s">
        <v>5</v>
      </c>
      <c r="G128" s="30"/>
      <c r="H128" s="34"/>
      <c r="I128" s="29"/>
      <c r="J128" s="33"/>
      <c r="K128" s="33"/>
      <c r="L128" s="32"/>
      <c r="M128" s="31"/>
      <c r="N128" s="30"/>
      <c r="O128" s="29"/>
      <c r="P128" s="28">
        <v>0</v>
      </c>
      <c r="Q128" s="28">
        <v>0</v>
      </c>
      <c r="R128" s="28">
        <v>0</v>
      </c>
      <c r="S128" s="16"/>
    </row>
    <row r="129" spans="1:19" ht="12.75" customHeight="1" x14ac:dyDescent="0.2">
      <c r="A129" s="15"/>
      <c r="B129" s="38"/>
      <c r="C129" s="37"/>
      <c r="D129" s="36">
        <v>703</v>
      </c>
      <c r="E129" s="35" t="s">
        <v>160</v>
      </c>
      <c r="F129" s="30" t="s">
        <v>5</v>
      </c>
      <c r="G129" s="30"/>
      <c r="H129" s="34"/>
      <c r="I129" s="29"/>
      <c r="J129" s="33"/>
      <c r="K129" s="33"/>
      <c r="L129" s="32"/>
      <c r="M129" s="31"/>
      <c r="N129" s="30"/>
      <c r="O129" s="29"/>
      <c r="P129" s="28">
        <v>50000</v>
      </c>
      <c r="Q129" s="28">
        <v>6000</v>
      </c>
      <c r="R129" s="28">
        <v>6000</v>
      </c>
      <c r="S129" s="16"/>
    </row>
    <row r="130" spans="1:19" ht="12.75" customHeight="1" x14ac:dyDescent="0.2">
      <c r="A130" s="15"/>
      <c r="B130" s="38"/>
      <c r="C130" s="37"/>
      <c r="D130" s="36">
        <v>705</v>
      </c>
      <c r="E130" s="35" t="s">
        <v>4</v>
      </c>
      <c r="F130" s="30" t="s">
        <v>3</v>
      </c>
      <c r="G130" s="30"/>
      <c r="H130" s="34"/>
      <c r="I130" s="29"/>
      <c r="J130" s="33"/>
      <c r="K130" s="33"/>
      <c r="L130" s="32"/>
      <c r="M130" s="31"/>
      <c r="N130" s="30"/>
      <c r="O130" s="29"/>
      <c r="P130" s="28">
        <v>0</v>
      </c>
      <c r="Q130" s="28">
        <v>0</v>
      </c>
      <c r="R130" s="28">
        <v>0</v>
      </c>
      <c r="S130" s="16"/>
    </row>
    <row r="131" spans="1:19" ht="12.75" customHeight="1" x14ac:dyDescent="0.2">
      <c r="A131" s="15"/>
      <c r="B131" s="38"/>
      <c r="C131" s="37"/>
      <c r="D131" s="36">
        <v>705</v>
      </c>
      <c r="E131" s="35" t="s">
        <v>153</v>
      </c>
      <c r="F131" s="30" t="s">
        <v>5</v>
      </c>
      <c r="G131" s="30"/>
      <c r="H131" s="34"/>
      <c r="I131" s="29"/>
      <c r="J131" s="33"/>
      <c r="K131" s="33"/>
      <c r="L131" s="32"/>
      <c r="M131" s="31"/>
      <c r="N131" s="30"/>
      <c r="O131" s="29"/>
      <c r="P131" s="28">
        <v>40000</v>
      </c>
      <c r="Q131" s="28">
        <v>36000</v>
      </c>
      <c r="R131" s="28">
        <v>28000</v>
      </c>
      <c r="S131" s="16"/>
    </row>
    <row r="132" spans="1:19" ht="12.75" customHeight="1" x14ac:dyDescent="0.2">
      <c r="A132" s="15"/>
      <c r="B132" s="38"/>
      <c r="C132" s="37"/>
      <c r="D132" s="36">
        <v>705</v>
      </c>
      <c r="E132" s="35" t="s">
        <v>2</v>
      </c>
      <c r="F132" s="30" t="s">
        <v>5</v>
      </c>
      <c r="G132" s="30"/>
      <c r="H132" s="34"/>
      <c r="I132" s="29"/>
      <c r="J132" s="33"/>
      <c r="K132" s="33"/>
      <c r="L132" s="32"/>
      <c r="M132" s="31"/>
      <c r="N132" s="30"/>
      <c r="O132" s="29"/>
      <c r="P132" s="28">
        <v>40000</v>
      </c>
      <c r="Q132" s="28">
        <v>40000</v>
      </c>
      <c r="R132" s="28">
        <v>22500</v>
      </c>
      <c r="S132" s="16"/>
    </row>
    <row r="133" spans="1:19" ht="12.75" customHeight="1" x14ac:dyDescent="0.2">
      <c r="A133" s="15"/>
      <c r="B133" s="38"/>
      <c r="C133" s="37"/>
      <c r="D133" s="36">
        <v>801</v>
      </c>
      <c r="E133" s="35" t="s">
        <v>4</v>
      </c>
      <c r="F133" s="30" t="s">
        <v>3</v>
      </c>
      <c r="G133" s="30"/>
      <c r="H133" s="34"/>
      <c r="I133" s="29"/>
      <c r="J133" s="33"/>
      <c r="K133" s="33"/>
      <c r="L133" s="32"/>
      <c r="M133" s="31"/>
      <c r="N133" s="30"/>
      <c r="O133" s="29"/>
      <c r="P133" s="28">
        <v>0</v>
      </c>
      <c r="Q133" s="28">
        <v>0</v>
      </c>
      <c r="R133" s="28">
        <v>0</v>
      </c>
      <c r="S133" s="16"/>
    </row>
    <row r="134" spans="1:19" ht="12.75" customHeight="1" x14ac:dyDescent="0.2">
      <c r="A134" s="15"/>
      <c r="B134" s="38"/>
      <c r="C134" s="37"/>
      <c r="D134" s="36">
        <v>801</v>
      </c>
      <c r="E134" s="35" t="s">
        <v>159</v>
      </c>
      <c r="F134" s="30" t="s">
        <v>5</v>
      </c>
      <c r="G134" s="30"/>
      <c r="H134" s="34"/>
      <c r="I134" s="29"/>
      <c r="J134" s="33"/>
      <c r="K134" s="33"/>
      <c r="L134" s="32"/>
      <c r="M134" s="31"/>
      <c r="N134" s="30"/>
      <c r="O134" s="29"/>
      <c r="P134" s="28">
        <v>0</v>
      </c>
      <c r="Q134" s="28">
        <v>11800</v>
      </c>
      <c r="R134" s="28">
        <v>11800</v>
      </c>
      <c r="S134" s="16"/>
    </row>
    <row r="135" spans="1:19" ht="12.75" customHeight="1" x14ac:dyDescent="0.2">
      <c r="A135" s="15"/>
      <c r="B135" s="38"/>
      <c r="C135" s="37"/>
      <c r="D135" s="36">
        <v>804</v>
      </c>
      <c r="E135" s="35" t="s">
        <v>4</v>
      </c>
      <c r="F135" s="30" t="s">
        <v>3</v>
      </c>
      <c r="G135" s="30"/>
      <c r="H135" s="34"/>
      <c r="I135" s="29"/>
      <c r="J135" s="33"/>
      <c r="K135" s="33"/>
      <c r="L135" s="32"/>
      <c r="M135" s="31"/>
      <c r="N135" s="30"/>
      <c r="O135" s="29"/>
      <c r="P135" s="28">
        <v>0</v>
      </c>
      <c r="Q135" s="28">
        <v>0</v>
      </c>
      <c r="R135" s="28">
        <v>0</v>
      </c>
      <c r="S135" s="16"/>
    </row>
    <row r="136" spans="1:19" ht="12.75" customHeight="1" x14ac:dyDescent="0.2">
      <c r="A136" s="15"/>
      <c r="B136" s="38"/>
      <c r="C136" s="37"/>
      <c r="D136" s="36">
        <v>804</v>
      </c>
      <c r="E136" s="35" t="s">
        <v>158</v>
      </c>
      <c r="F136" s="30" t="s">
        <v>91</v>
      </c>
      <c r="G136" s="30"/>
      <c r="H136" s="34"/>
      <c r="I136" s="29"/>
      <c r="J136" s="33"/>
      <c r="K136" s="33"/>
      <c r="L136" s="32"/>
      <c r="M136" s="31"/>
      <c r="N136" s="30"/>
      <c r="O136" s="29"/>
      <c r="P136" s="28">
        <v>20000</v>
      </c>
      <c r="Q136" s="28">
        <v>20000</v>
      </c>
      <c r="R136" s="28">
        <v>20000</v>
      </c>
      <c r="S136" s="16"/>
    </row>
    <row r="137" spans="1:19" ht="12.75" customHeight="1" x14ac:dyDescent="0.2">
      <c r="A137" s="15"/>
      <c r="B137" s="38"/>
      <c r="C137" s="37"/>
      <c r="D137" s="36">
        <v>1004</v>
      </c>
      <c r="E137" s="35" t="s">
        <v>4</v>
      </c>
      <c r="F137" s="30" t="s">
        <v>3</v>
      </c>
      <c r="G137" s="30"/>
      <c r="H137" s="34"/>
      <c r="I137" s="29"/>
      <c r="J137" s="33"/>
      <c r="K137" s="33"/>
      <c r="L137" s="32"/>
      <c r="M137" s="31"/>
      <c r="N137" s="30"/>
      <c r="O137" s="29"/>
      <c r="P137" s="28">
        <v>0</v>
      </c>
      <c r="Q137" s="28">
        <v>0</v>
      </c>
      <c r="R137" s="28">
        <v>0</v>
      </c>
      <c r="S137" s="16"/>
    </row>
    <row r="138" spans="1:19" ht="12.75" customHeight="1" x14ac:dyDescent="0.2">
      <c r="A138" s="15"/>
      <c r="B138" s="38"/>
      <c r="C138" s="37"/>
      <c r="D138" s="36">
        <v>1004</v>
      </c>
      <c r="E138" s="35" t="s">
        <v>157</v>
      </c>
      <c r="F138" s="30" t="s">
        <v>64</v>
      </c>
      <c r="G138" s="30"/>
      <c r="H138" s="34"/>
      <c r="I138" s="29"/>
      <c r="J138" s="33"/>
      <c r="K138" s="33"/>
      <c r="L138" s="32"/>
      <c r="M138" s="31"/>
      <c r="N138" s="30"/>
      <c r="O138" s="29"/>
      <c r="P138" s="28">
        <v>0</v>
      </c>
      <c r="Q138" s="28">
        <v>0</v>
      </c>
      <c r="R138" s="28">
        <v>0</v>
      </c>
      <c r="S138" s="16"/>
    </row>
    <row r="139" spans="1:19" ht="12.75" customHeight="1" x14ac:dyDescent="0.2">
      <c r="A139" s="15"/>
      <c r="B139" s="38"/>
      <c r="C139" s="37"/>
      <c r="D139" s="36">
        <v>1004</v>
      </c>
      <c r="E139" s="35" t="s">
        <v>156</v>
      </c>
      <c r="F139" s="30" t="s">
        <v>64</v>
      </c>
      <c r="G139" s="30"/>
      <c r="H139" s="34"/>
      <c r="I139" s="29"/>
      <c r="J139" s="33"/>
      <c r="K139" s="33"/>
      <c r="L139" s="32"/>
      <c r="M139" s="31"/>
      <c r="N139" s="30"/>
      <c r="O139" s="29"/>
      <c r="P139" s="28">
        <v>9338976</v>
      </c>
      <c r="Q139" s="28">
        <v>8739659.3499999996</v>
      </c>
      <c r="R139" s="28">
        <v>8739659.3499999996</v>
      </c>
      <c r="S139" s="16"/>
    </row>
    <row r="140" spans="1:19" ht="12.75" customHeight="1" x14ac:dyDescent="0.2">
      <c r="A140" s="15"/>
      <c r="B140" s="38"/>
      <c r="C140" s="37"/>
      <c r="D140" s="36">
        <v>1004</v>
      </c>
      <c r="E140" s="35" t="s">
        <v>155</v>
      </c>
      <c r="F140" s="30" t="s">
        <v>64</v>
      </c>
      <c r="G140" s="30"/>
      <c r="H140" s="34"/>
      <c r="I140" s="29"/>
      <c r="J140" s="33"/>
      <c r="K140" s="33"/>
      <c r="L140" s="32"/>
      <c r="M140" s="31"/>
      <c r="N140" s="30"/>
      <c r="O140" s="29"/>
      <c r="P140" s="28">
        <v>12811756.02</v>
      </c>
      <c r="Q140" s="28">
        <v>12713496.810000001</v>
      </c>
      <c r="R140" s="28">
        <v>12713496.810000001</v>
      </c>
      <c r="S140" s="16"/>
    </row>
    <row r="141" spans="1:19" ht="12.75" customHeight="1" x14ac:dyDescent="0.2">
      <c r="A141" s="15"/>
      <c r="B141" s="38"/>
      <c r="C141" s="37"/>
      <c r="D141" s="36">
        <v>1004</v>
      </c>
      <c r="E141" s="35" t="s">
        <v>154</v>
      </c>
      <c r="F141" s="30" t="s">
        <v>64</v>
      </c>
      <c r="G141" s="30"/>
      <c r="H141" s="34"/>
      <c r="I141" s="29"/>
      <c r="J141" s="33"/>
      <c r="K141" s="33"/>
      <c r="L141" s="32"/>
      <c r="M141" s="31"/>
      <c r="N141" s="30"/>
      <c r="O141" s="29"/>
      <c r="P141" s="28">
        <v>300000</v>
      </c>
      <c r="Q141" s="28">
        <v>300000</v>
      </c>
      <c r="R141" s="28">
        <v>300000</v>
      </c>
      <c r="S141" s="16"/>
    </row>
    <row r="142" spans="1:19" ht="12.75" customHeight="1" x14ac:dyDescent="0.2">
      <c r="A142" s="15"/>
      <c r="B142" s="38"/>
      <c r="C142" s="37"/>
      <c r="D142" s="36">
        <v>1102</v>
      </c>
      <c r="E142" s="35" t="s">
        <v>4</v>
      </c>
      <c r="F142" s="30" t="s">
        <v>3</v>
      </c>
      <c r="G142" s="30"/>
      <c r="H142" s="34"/>
      <c r="I142" s="29"/>
      <c r="J142" s="33"/>
      <c r="K142" s="33"/>
      <c r="L142" s="32"/>
      <c r="M142" s="31"/>
      <c r="N142" s="30"/>
      <c r="O142" s="29"/>
      <c r="P142" s="28">
        <v>0</v>
      </c>
      <c r="Q142" s="28">
        <v>0</v>
      </c>
      <c r="R142" s="28">
        <v>0</v>
      </c>
      <c r="S142" s="16"/>
    </row>
    <row r="143" spans="1:19" ht="12.75" customHeight="1" x14ac:dyDescent="0.2">
      <c r="A143" s="15"/>
      <c r="B143" s="38"/>
      <c r="C143" s="37"/>
      <c r="D143" s="36">
        <v>1102</v>
      </c>
      <c r="E143" s="35" t="s">
        <v>153</v>
      </c>
      <c r="F143" s="30" t="s">
        <v>27</v>
      </c>
      <c r="G143" s="30"/>
      <c r="H143" s="34"/>
      <c r="I143" s="29"/>
      <c r="J143" s="33"/>
      <c r="K143" s="33"/>
      <c r="L143" s="32"/>
      <c r="M143" s="31"/>
      <c r="N143" s="30"/>
      <c r="O143" s="29"/>
      <c r="P143" s="28">
        <v>19725670</v>
      </c>
      <c r="Q143" s="28">
        <v>20169019</v>
      </c>
      <c r="R143" s="28">
        <v>20045015.219999999</v>
      </c>
      <c r="S143" s="16"/>
    </row>
    <row r="144" spans="1:19" ht="12.75" customHeight="1" x14ac:dyDescent="0.2">
      <c r="A144" s="15"/>
      <c r="B144" s="38"/>
      <c r="C144" s="37"/>
      <c r="D144" s="36">
        <v>1102</v>
      </c>
      <c r="E144" s="35" t="s">
        <v>153</v>
      </c>
      <c r="F144" s="30" t="s">
        <v>5</v>
      </c>
      <c r="G144" s="30"/>
      <c r="H144" s="34"/>
      <c r="I144" s="29"/>
      <c r="J144" s="33"/>
      <c r="K144" s="33"/>
      <c r="L144" s="32"/>
      <c r="M144" s="31"/>
      <c r="N144" s="30"/>
      <c r="O144" s="29"/>
      <c r="P144" s="28">
        <v>8256070</v>
      </c>
      <c r="Q144" s="28">
        <v>32603809.059999999</v>
      </c>
      <c r="R144" s="28">
        <v>16517487.130000001</v>
      </c>
      <c r="S144" s="16"/>
    </row>
    <row r="145" spans="1:19" ht="12.75" customHeight="1" x14ac:dyDescent="0.2">
      <c r="A145" s="15"/>
      <c r="B145" s="38"/>
      <c r="C145" s="37"/>
      <c r="D145" s="36">
        <v>1102</v>
      </c>
      <c r="E145" s="35" t="s">
        <v>153</v>
      </c>
      <c r="F145" s="30" t="s">
        <v>20</v>
      </c>
      <c r="G145" s="30"/>
      <c r="H145" s="34"/>
      <c r="I145" s="29"/>
      <c r="J145" s="33"/>
      <c r="K145" s="33"/>
      <c r="L145" s="32"/>
      <c r="M145" s="31"/>
      <c r="N145" s="30"/>
      <c r="O145" s="29"/>
      <c r="P145" s="28">
        <v>7009960</v>
      </c>
      <c r="Q145" s="28">
        <v>5073960</v>
      </c>
      <c r="R145" s="28">
        <v>5073960</v>
      </c>
      <c r="S145" s="16"/>
    </row>
    <row r="146" spans="1:19" ht="12.75" customHeight="1" x14ac:dyDescent="0.2">
      <c r="A146" s="15"/>
      <c r="B146" s="38"/>
      <c r="C146" s="37"/>
      <c r="D146" s="36">
        <v>1102</v>
      </c>
      <c r="E146" s="35" t="s">
        <v>152</v>
      </c>
      <c r="F146" s="30" t="s">
        <v>27</v>
      </c>
      <c r="G146" s="30"/>
      <c r="H146" s="34"/>
      <c r="I146" s="29"/>
      <c r="J146" s="33"/>
      <c r="K146" s="33"/>
      <c r="L146" s="32"/>
      <c r="M146" s="31"/>
      <c r="N146" s="30"/>
      <c r="O146" s="29"/>
      <c r="P146" s="28">
        <v>1810370</v>
      </c>
      <c r="Q146" s="28">
        <v>1450370</v>
      </c>
      <c r="R146" s="28">
        <v>1314982.6000000001</v>
      </c>
      <c r="S146" s="16"/>
    </row>
    <row r="147" spans="1:19" ht="12.75" customHeight="1" x14ac:dyDescent="0.2">
      <c r="A147" s="15"/>
      <c r="B147" s="38"/>
      <c r="C147" s="37"/>
      <c r="D147" s="36">
        <v>1102</v>
      </c>
      <c r="E147" s="35" t="s">
        <v>152</v>
      </c>
      <c r="F147" s="30" t="s">
        <v>5</v>
      </c>
      <c r="G147" s="30"/>
      <c r="H147" s="34"/>
      <c r="I147" s="29"/>
      <c r="J147" s="33"/>
      <c r="K147" s="33"/>
      <c r="L147" s="32"/>
      <c r="M147" s="31"/>
      <c r="N147" s="30"/>
      <c r="O147" s="29"/>
      <c r="P147" s="28">
        <v>681000</v>
      </c>
      <c r="Q147" s="28">
        <v>629575.9</v>
      </c>
      <c r="R147" s="28">
        <v>629575.9</v>
      </c>
      <c r="S147" s="16"/>
    </row>
    <row r="148" spans="1:19" ht="12.75" customHeight="1" x14ac:dyDescent="0.2">
      <c r="A148" s="15"/>
      <c r="B148" s="38"/>
      <c r="C148" s="37"/>
      <c r="D148" s="36">
        <v>1102</v>
      </c>
      <c r="E148" s="35" t="s">
        <v>2</v>
      </c>
      <c r="F148" s="30" t="s">
        <v>27</v>
      </c>
      <c r="G148" s="30"/>
      <c r="H148" s="34"/>
      <c r="I148" s="29"/>
      <c r="J148" s="33"/>
      <c r="K148" s="33"/>
      <c r="L148" s="32"/>
      <c r="M148" s="31"/>
      <c r="N148" s="30"/>
      <c r="O148" s="29"/>
      <c r="P148" s="28">
        <v>8877260</v>
      </c>
      <c r="Q148" s="28">
        <v>3386200.55</v>
      </c>
      <c r="R148" s="28">
        <v>3332065.71</v>
      </c>
      <c r="S148" s="16"/>
    </row>
    <row r="149" spans="1:19" ht="12.75" customHeight="1" x14ac:dyDescent="0.2">
      <c r="A149" s="15"/>
      <c r="B149" s="38"/>
      <c r="C149" s="37"/>
      <c r="D149" s="36">
        <v>1102</v>
      </c>
      <c r="E149" s="35" t="s">
        <v>2</v>
      </c>
      <c r="F149" s="30" t="s">
        <v>5</v>
      </c>
      <c r="G149" s="30"/>
      <c r="H149" s="34"/>
      <c r="I149" s="29"/>
      <c r="J149" s="33"/>
      <c r="K149" s="33"/>
      <c r="L149" s="32"/>
      <c r="M149" s="31"/>
      <c r="N149" s="30"/>
      <c r="O149" s="29"/>
      <c r="P149" s="28">
        <v>5247010</v>
      </c>
      <c r="Q149" s="28">
        <v>6190089</v>
      </c>
      <c r="R149" s="28">
        <v>2054363.98</v>
      </c>
      <c r="S149" s="16"/>
    </row>
    <row r="150" spans="1:19" ht="12.75" customHeight="1" x14ac:dyDescent="0.2">
      <c r="A150" s="15"/>
      <c r="B150" s="38"/>
      <c r="C150" s="37"/>
      <c r="D150" s="36">
        <v>1102</v>
      </c>
      <c r="E150" s="35" t="s">
        <v>2</v>
      </c>
      <c r="F150" s="30" t="s">
        <v>20</v>
      </c>
      <c r="G150" s="30"/>
      <c r="H150" s="34"/>
      <c r="I150" s="29"/>
      <c r="J150" s="33"/>
      <c r="K150" s="33"/>
      <c r="L150" s="32"/>
      <c r="M150" s="31"/>
      <c r="N150" s="30"/>
      <c r="O150" s="29"/>
      <c r="P150" s="28">
        <v>3316250</v>
      </c>
      <c r="Q150" s="28">
        <v>1851443</v>
      </c>
      <c r="R150" s="28">
        <v>1358415</v>
      </c>
      <c r="S150" s="16"/>
    </row>
    <row r="151" spans="1:19" ht="12.75" customHeight="1" x14ac:dyDescent="0.2">
      <c r="A151" s="15"/>
      <c r="B151" s="38"/>
      <c r="C151" s="37"/>
      <c r="D151" s="36">
        <v>1102</v>
      </c>
      <c r="E151" s="35" t="s">
        <v>151</v>
      </c>
      <c r="F151" s="30" t="s">
        <v>5</v>
      </c>
      <c r="G151" s="30"/>
      <c r="H151" s="34"/>
      <c r="I151" s="29"/>
      <c r="J151" s="33"/>
      <c r="K151" s="33"/>
      <c r="L151" s="32"/>
      <c r="M151" s="31"/>
      <c r="N151" s="30"/>
      <c r="O151" s="29"/>
      <c r="P151" s="28">
        <v>0</v>
      </c>
      <c r="Q151" s="28">
        <v>0</v>
      </c>
      <c r="R151" s="28">
        <v>0</v>
      </c>
      <c r="S151" s="16"/>
    </row>
    <row r="152" spans="1:19" ht="12.75" customHeight="1" x14ac:dyDescent="0.2">
      <c r="A152" s="15"/>
      <c r="B152" s="38"/>
      <c r="C152" s="37"/>
      <c r="D152" s="36">
        <v>1102</v>
      </c>
      <c r="E152" s="35" t="s">
        <v>150</v>
      </c>
      <c r="F152" s="30" t="s">
        <v>5</v>
      </c>
      <c r="G152" s="30"/>
      <c r="H152" s="34"/>
      <c r="I152" s="29"/>
      <c r="J152" s="33"/>
      <c r="K152" s="33"/>
      <c r="L152" s="32"/>
      <c r="M152" s="31"/>
      <c r="N152" s="30"/>
      <c r="O152" s="29"/>
      <c r="P152" s="28">
        <v>141050</v>
      </c>
      <c r="Q152" s="28">
        <v>141050</v>
      </c>
      <c r="R152" s="28">
        <v>141050</v>
      </c>
      <c r="S152" s="16"/>
    </row>
    <row r="153" spans="1:19" ht="12.75" customHeight="1" x14ac:dyDescent="0.2">
      <c r="A153" s="15"/>
      <c r="B153" s="38"/>
      <c r="C153" s="37"/>
      <c r="D153" s="36">
        <v>1102</v>
      </c>
      <c r="E153" s="35" t="s">
        <v>149</v>
      </c>
      <c r="F153" s="30" t="s">
        <v>5</v>
      </c>
      <c r="G153" s="30"/>
      <c r="H153" s="34"/>
      <c r="I153" s="29"/>
      <c r="J153" s="33"/>
      <c r="K153" s="33"/>
      <c r="L153" s="32"/>
      <c r="M153" s="31"/>
      <c r="N153" s="30"/>
      <c r="O153" s="29"/>
      <c r="P153" s="28">
        <v>0</v>
      </c>
      <c r="Q153" s="28">
        <v>0</v>
      </c>
      <c r="R153" s="28">
        <v>0</v>
      </c>
      <c r="S153" s="16"/>
    </row>
    <row r="154" spans="1:19" ht="12.75" customHeight="1" x14ac:dyDescent="0.2">
      <c r="A154" s="15"/>
      <c r="B154" s="38"/>
      <c r="C154" s="37"/>
      <c r="D154" s="36">
        <v>1102</v>
      </c>
      <c r="E154" s="35" t="s">
        <v>148</v>
      </c>
      <c r="F154" s="30" t="s">
        <v>5</v>
      </c>
      <c r="G154" s="30"/>
      <c r="H154" s="34"/>
      <c r="I154" s="29"/>
      <c r="J154" s="33"/>
      <c r="K154" s="33"/>
      <c r="L154" s="32"/>
      <c r="M154" s="31"/>
      <c r="N154" s="30"/>
      <c r="O154" s="29"/>
      <c r="P154" s="28">
        <v>810840</v>
      </c>
      <c r="Q154" s="28">
        <v>729929.35</v>
      </c>
      <c r="R154" s="28">
        <v>729929.35</v>
      </c>
      <c r="S154" s="16"/>
    </row>
    <row r="155" spans="1:19" ht="12.75" customHeight="1" x14ac:dyDescent="0.2">
      <c r="A155" s="15"/>
      <c r="B155" s="214">
        <v>602</v>
      </c>
      <c r="C155" s="214"/>
      <c r="D155" s="214"/>
      <c r="E155" s="214"/>
      <c r="F155" s="214"/>
      <c r="G155" s="214"/>
      <c r="H155" s="214"/>
      <c r="I155" s="214"/>
      <c r="J155" s="214"/>
      <c r="K155" s="214"/>
      <c r="L155" s="214"/>
      <c r="M155" s="214"/>
      <c r="N155" s="214"/>
      <c r="O155" s="215"/>
      <c r="P155" s="39">
        <v>12634200</v>
      </c>
      <c r="Q155" s="39">
        <v>13359922.74</v>
      </c>
      <c r="R155" s="39">
        <v>13359922.74</v>
      </c>
      <c r="S155" s="16"/>
    </row>
    <row r="156" spans="1:19" ht="12.75" customHeight="1" x14ac:dyDescent="0.2">
      <c r="A156" s="15"/>
      <c r="B156" s="38"/>
      <c r="C156" s="37"/>
      <c r="D156" s="36">
        <v>113</v>
      </c>
      <c r="E156" s="35" t="s">
        <v>4</v>
      </c>
      <c r="F156" s="30" t="s">
        <v>3</v>
      </c>
      <c r="G156" s="30"/>
      <c r="H156" s="34"/>
      <c r="I156" s="29"/>
      <c r="J156" s="33"/>
      <c r="K156" s="33"/>
      <c r="L156" s="32"/>
      <c r="M156" s="31"/>
      <c r="N156" s="30"/>
      <c r="O156" s="29"/>
      <c r="P156" s="28">
        <v>0</v>
      </c>
      <c r="Q156" s="28">
        <v>0</v>
      </c>
      <c r="R156" s="28">
        <v>0</v>
      </c>
      <c r="S156" s="16"/>
    </row>
    <row r="157" spans="1:19" ht="12.75" customHeight="1" x14ac:dyDescent="0.2">
      <c r="A157" s="15"/>
      <c r="B157" s="38"/>
      <c r="C157" s="37"/>
      <c r="D157" s="36">
        <v>113</v>
      </c>
      <c r="E157" s="35" t="s">
        <v>147</v>
      </c>
      <c r="F157" s="30" t="s">
        <v>5</v>
      </c>
      <c r="G157" s="30"/>
      <c r="H157" s="34"/>
      <c r="I157" s="29"/>
      <c r="J157" s="33"/>
      <c r="K157" s="33"/>
      <c r="L157" s="32"/>
      <c r="M157" s="31"/>
      <c r="N157" s="30"/>
      <c r="O157" s="29"/>
      <c r="P157" s="28">
        <v>910700</v>
      </c>
      <c r="Q157" s="28">
        <v>1183684.46</v>
      </c>
      <c r="R157" s="28">
        <v>1183684.46</v>
      </c>
      <c r="S157" s="16"/>
    </row>
    <row r="158" spans="1:19" ht="12.75" customHeight="1" x14ac:dyDescent="0.2">
      <c r="A158" s="15"/>
      <c r="B158" s="38"/>
      <c r="C158" s="37"/>
      <c r="D158" s="36">
        <v>113</v>
      </c>
      <c r="E158" s="35" t="s">
        <v>147</v>
      </c>
      <c r="F158" s="30" t="s">
        <v>20</v>
      </c>
      <c r="G158" s="30"/>
      <c r="H158" s="34"/>
      <c r="I158" s="29"/>
      <c r="J158" s="33"/>
      <c r="K158" s="33"/>
      <c r="L158" s="32"/>
      <c r="M158" s="31"/>
      <c r="N158" s="30"/>
      <c r="O158" s="29"/>
      <c r="P158" s="28">
        <v>0</v>
      </c>
      <c r="Q158" s="28">
        <v>7015.54</v>
      </c>
      <c r="R158" s="28">
        <v>7015.54</v>
      </c>
      <c r="S158" s="16"/>
    </row>
    <row r="159" spans="1:19" ht="12.75" customHeight="1" x14ac:dyDescent="0.2">
      <c r="A159" s="15"/>
      <c r="B159" s="38"/>
      <c r="C159" s="37"/>
      <c r="D159" s="36">
        <v>113</v>
      </c>
      <c r="E159" s="35" t="s">
        <v>146</v>
      </c>
      <c r="F159" s="30" t="s">
        <v>5</v>
      </c>
      <c r="G159" s="30"/>
      <c r="H159" s="34"/>
      <c r="I159" s="29"/>
      <c r="J159" s="33"/>
      <c r="K159" s="33"/>
      <c r="L159" s="32"/>
      <c r="M159" s="31"/>
      <c r="N159" s="30"/>
      <c r="O159" s="29"/>
      <c r="P159" s="28">
        <v>510000</v>
      </c>
      <c r="Q159" s="28">
        <v>230000</v>
      </c>
      <c r="R159" s="28">
        <v>230000</v>
      </c>
      <c r="S159" s="16"/>
    </row>
    <row r="160" spans="1:19" ht="12.75" customHeight="1" x14ac:dyDescent="0.2">
      <c r="A160" s="15"/>
      <c r="B160" s="38"/>
      <c r="C160" s="37"/>
      <c r="D160" s="36">
        <v>113</v>
      </c>
      <c r="E160" s="35" t="s">
        <v>145</v>
      </c>
      <c r="F160" s="30" t="s">
        <v>27</v>
      </c>
      <c r="G160" s="30"/>
      <c r="H160" s="34"/>
      <c r="I160" s="29"/>
      <c r="J160" s="33"/>
      <c r="K160" s="33"/>
      <c r="L160" s="32"/>
      <c r="M160" s="31"/>
      <c r="N160" s="30"/>
      <c r="O160" s="29"/>
      <c r="P160" s="28">
        <v>243760</v>
      </c>
      <c r="Q160" s="28">
        <v>249916.55</v>
      </c>
      <c r="R160" s="28">
        <v>249916.55</v>
      </c>
      <c r="S160" s="16"/>
    </row>
    <row r="161" spans="1:19" ht="12.75" customHeight="1" x14ac:dyDescent="0.2">
      <c r="A161" s="15"/>
      <c r="B161" s="38"/>
      <c r="C161" s="37"/>
      <c r="D161" s="36">
        <v>113</v>
      </c>
      <c r="E161" s="35" t="s">
        <v>145</v>
      </c>
      <c r="F161" s="30" t="s">
        <v>5</v>
      </c>
      <c r="G161" s="30"/>
      <c r="H161" s="34"/>
      <c r="I161" s="29"/>
      <c r="J161" s="33"/>
      <c r="K161" s="33"/>
      <c r="L161" s="32"/>
      <c r="M161" s="31"/>
      <c r="N161" s="30"/>
      <c r="O161" s="29"/>
      <c r="P161" s="28">
        <v>517980</v>
      </c>
      <c r="Q161" s="28">
        <v>445884</v>
      </c>
      <c r="R161" s="28">
        <v>445884</v>
      </c>
      <c r="S161" s="16"/>
    </row>
    <row r="162" spans="1:19" ht="12.75" customHeight="1" x14ac:dyDescent="0.2">
      <c r="A162" s="15"/>
      <c r="B162" s="38"/>
      <c r="C162" s="37"/>
      <c r="D162" s="36">
        <v>113</v>
      </c>
      <c r="E162" s="35" t="s">
        <v>145</v>
      </c>
      <c r="F162" s="30" t="s">
        <v>20</v>
      </c>
      <c r="G162" s="30"/>
      <c r="H162" s="34"/>
      <c r="I162" s="29"/>
      <c r="J162" s="33"/>
      <c r="K162" s="33"/>
      <c r="L162" s="32"/>
      <c r="M162" s="31"/>
      <c r="N162" s="30"/>
      <c r="O162" s="29"/>
      <c r="P162" s="28">
        <v>1700</v>
      </c>
      <c r="Q162" s="28">
        <v>1692</v>
      </c>
      <c r="R162" s="28">
        <v>1692</v>
      </c>
      <c r="S162" s="16"/>
    </row>
    <row r="163" spans="1:19" ht="12.75" customHeight="1" x14ac:dyDescent="0.2">
      <c r="A163" s="15"/>
      <c r="B163" s="38"/>
      <c r="C163" s="37"/>
      <c r="D163" s="36">
        <v>113</v>
      </c>
      <c r="E163" s="35" t="s">
        <v>144</v>
      </c>
      <c r="F163" s="30" t="s">
        <v>27</v>
      </c>
      <c r="G163" s="30"/>
      <c r="H163" s="34"/>
      <c r="I163" s="29"/>
      <c r="J163" s="33"/>
      <c r="K163" s="33"/>
      <c r="L163" s="32"/>
      <c r="M163" s="31"/>
      <c r="N163" s="30"/>
      <c r="O163" s="29"/>
      <c r="P163" s="28">
        <v>10450060</v>
      </c>
      <c r="Q163" s="28">
        <v>11062799</v>
      </c>
      <c r="R163" s="28">
        <v>11062799</v>
      </c>
      <c r="S163" s="16"/>
    </row>
    <row r="164" spans="1:19" ht="12.75" customHeight="1" x14ac:dyDescent="0.2">
      <c r="A164" s="15"/>
      <c r="B164" s="38"/>
      <c r="C164" s="37"/>
      <c r="D164" s="36">
        <v>113</v>
      </c>
      <c r="E164" s="35" t="s">
        <v>29</v>
      </c>
      <c r="F164" s="30" t="s">
        <v>27</v>
      </c>
      <c r="G164" s="30"/>
      <c r="H164" s="34"/>
      <c r="I164" s="29"/>
      <c r="J164" s="33"/>
      <c r="K164" s="33"/>
      <c r="L164" s="32"/>
      <c r="M164" s="31"/>
      <c r="N164" s="30"/>
      <c r="O164" s="29"/>
      <c r="P164" s="28">
        <v>0</v>
      </c>
      <c r="Q164" s="28">
        <v>178931.19</v>
      </c>
      <c r="R164" s="28">
        <v>178931.19</v>
      </c>
      <c r="S164" s="16"/>
    </row>
    <row r="165" spans="1:19" ht="12.75" customHeight="1" x14ac:dyDescent="0.2">
      <c r="A165" s="15"/>
      <c r="B165" s="214">
        <v>604</v>
      </c>
      <c r="C165" s="214"/>
      <c r="D165" s="214"/>
      <c r="E165" s="214"/>
      <c r="F165" s="214"/>
      <c r="G165" s="214"/>
      <c r="H165" s="214"/>
      <c r="I165" s="214"/>
      <c r="J165" s="214"/>
      <c r="K165" s="214"/>
      <c r="L165" s="214"/>
      <c r="M165" s="214"/>
      <c r="N165" s="214"/>
      <c r="O165" s="215"/>
      <c r="P165" s="39">
        <v>70235152</v>
      </c>
      <c r="Q165" s="39">
        <v>48006660.990000002</v>
      </c>
      <c r="R165" s="39">
        <v>47395921.810000002</v>
      </c>
      <c r="S165" s="16"/>
    </row>
    <row r="166" spans="1:19" ht="12.75" customHeight="1" x14ac:dyDescent="0.2">
      <c r="A166" s="15"/>
      <c r="B166" s="38"/>
      <c r="C166" s="37"/>
      <c r="D166" s="36">
        <v>106</v>
      </c>
      <c r="E166" s="35" t="s">
        <v>4</v>
      </c>
      <c r="F166" s="30" t="s">
        <v>3</v>
      </c>
      <c r="G166" s="30"/>
      <c r="H166" s="34"/>
      <c r="I166" s="29"/>
      <c r="J166" s="33"/>
      <c r="K166" s="33"/>
      <c r="L166" s="32"/>
      <c r="M166" s="31"/>
      <c r="N166" s="30"/>
      <c r="O166" s="29"/>
      <c r="P166" s="28">
        <v>0</v>
      </c>
      <c r="Q166" s="28">
        <v>0</v>
      </c>
      <c r="R166" s="28">
        <v>0</v>
      </c>
      <c r="S166" s="16"/>
    </row>
    <row r="167" spans="1:19" ht="12.75" customHeight="1" x14ac:dyDescent="0.2">
      <c r="A167" s="15"/>
      <c r="B167" s="38"/>
      <c r="C167" s="37"/>
      <c r="D167" s="36">
        <v>106</v>
      </c>
      <c r="E167" s="35" t="s">
        <v>143</v>
      </c>
      <c r="F167" s="30" t="s">
        <v>27</v>
      </c>
      <c r="G167" s="30"/>
      <c r="H167" s="34"/>
      <c r="I167" s="29"/>
      <c r="J167" s="33"/>
      <c r="K167" s="33"/>
      <c r="L167" s="32"/>
      <c r="M167" s="31"/>
      <c r="N167" s="30"/>
      <c r="O167" s="29"/>
      <c r="P167" s="28">
        <v>362561</v>
      </c>
      <c r="Q167" s="28">
        <v>336039.24</v>
      </c>
      <c r="R167" s="28">
        <v>336039.24</v>
      </c>
      <c r="S167" s="16"/>
    </row>
    <row r="168" spans="1:19" ht="12.75" customHeight="1" x14ac:dyDescent="0.2">
      <c r="A168" s="15"/>
      <c r="B168" s="38"/>
      <c r="C168" s="37"/>
      <c r="D168" s="36">
        <v>106</v>
      </c>
      <c r="E168" s="35" t="s">
        <v>143</v>
      </c>
      <c r="F168" s="30" t="s">
        <v>5</v>
      </c>
      <c r="G168" s="30"/>
      <c r="H168" s="34"/>
      <c r="I168" s="29"/>
      <c r="J168" s="33"/>
      <c r="K168" s="33"/>
      <c r="L168" s="32"/>
      <c r="M168" s="31"/>
      <c r="N168" s="30"/>
      <c r="O168" s="29"/>
      <c r="P168" s="28">
        <v>1150209</v>
      </c>
      <c r="Q168" s="28">
        <v>805307.99</v>
      </c>
      <c r="R168" s="28">
        <v>805307.99</v>
      </c>
      <c r="S168" s="16"/>
    </row>
    <row r="169" spans="1:19" ht="12.75" customHeight="1" x14ac:dyDescent="0.2">
      <c r="A169" s="15"/>
      <c r="B169" s="38"/>
      <c r="C169" s="37"/>
      <c r="D169" s="36">
        <v>106</v>
      </c>
      <c r="E169" s="35" t="s">
        <v>143</v>
      </c>
      <c r="F169" s="30" t="s">
        <v>20</v>
      </c>
      <c r="G169" s="30"/>
      <c r="H169" s="34"/>
      <c r="I169" s="29"/>
      <c r="J169" s="33"/>
      <c r="K169" s="33"/>
      <c r="L169" s="32"/>
      <c r="M169" s="31"/>
      <c r="N169" s="30"/>
      <c r="O169" s="29"/>
      <c r="P169" s="28">
        <v>1592</v>
      </c>
      <c r="Q169" s="28">
        <v>1593</v>
      </c>
      <c r="R169" s="28">
        <v>1593</v>
      </c>
      <c r="S169" s="16"/>
    </row>
    <row r="170" spans="1:19" ht="12.75" customHeight="1" x14ac:dyDescent="0.2">
      <c r="A170" s="15"/>
      <c r="B170" s="38"/>
      <c r="C170" s="37"/>
      <c r="D170" s="36">
        <v>106</v>
      </c>
      <c r="E170" s="35" t="s">
        <v>142</v>
      </c>
      <c r="F170" s="30" t="s">
        <v>27</v>
      </c>
      <c r="G170" s="30"/>
      <c r="H170" s="34"/>
      <c r="I170" s="29"/>
      <c r="J170" s="33"/>
      <c r="K170" s="33"/>
      <c r="L170" s="32"/>
      <c r="M170" s="31"/>
      <c r="N170" s="30"/>
      <c r="O170" s="29"/>
      <c r="P170" s="28">
        <v>13873630</v>
      </c>
      <c r="Q170" s="28">
        <v>15282931.4</v>
      </c>
      <c r="R170" s="28">
        <v>15282931.4</v>
      </c>
      <c r="S170" s="16"/>
    </row>
    <row r="171" spans="1:19" ht="12.75" customHeight="1" x14ac:dyDescent="0.2">
      <c r="A171" s="15"/>
      <c r="B171" s="38"/>
      <c r="C171" s="37"/>
      <c r="D171" s="36">
        <v>106</v>
      </c>
      <c r="E171" s="35" t="s">
        <v>29</v>
      </c>
      <c r="F171" s="30" t="s">
        <v>27</v>
      </c>
      <c r="G171" s="30"/>
      <c r="H171" s="34"/>
      <c r="I171" s="29"/>
      <c r="J171" s="33"/>
      <c r="K171" s="33"/>
      <c r="L171" s="32"/>
      <c r="M171" s="31"/>
      <c r="N171" s="30"/>
      <c r="O171" s="29"/>
      <c r="P171" s="28">
        <v>0</v>
      </c>
      <c r="Q171" s="28">
        <v>268387.12</v>
      </c>
      <c r="R171" s="28">
        <v>268387.12</v>
      </c>
      <c r="S171" s="16"/>
    </row>
    <row r="172" spans="1:19" ht="12.75" customHeight="1" x14ac:dyDescent="0.2">
      <c r="A172" s="15"/>
      <c r="B172" s="38"/>
      <c r="C172" s="37"/>
      <c r="D172" s="36">
        <v>111</v>
      </c>
      <c r="E172" s="35" t="s">
        <v>4</v>
      </c>
      <c r="F172" s="30" t="s">
        <v>3</v>
      </c>
      <c r="G172" s="30"/>
      <c r="H172" s="34"/>
      <c r="I172" s="29"/>
      <c r="J172" s="33"/>
      <c r="K172" s="33"/>
      <c r="L172" s="32"/>
      <c r="M172" s="31"/>
      <c r="N172" s="30"/>
      <c r="O172" s="29"/>
      <c r="P172" s="28">
        <v>0</v>
      </c>
      <c r="Q172" s="28">
        <v>0</v>
      </c>
      <c r="R172" s="28">
        <v>0</v>
      </c>
      <c r="S172" s="16"/>
    </row>
    <row r="173" spans="1:19" ht="12.75" customHeight="1" x14ac:dyDescent="0.2">
      <c r="A173" s="15"/>
      <c r="B173" s="38"/>
      <c r="C173" s="37"/>
      <c r="D173" s="36">
        <v>111</v>
      </c>
      <c r="E173" s="35" t="s">
        <v>141</v>
      </c>
      <c r="F173" s="30" t="s">
        <v>20</v>
      </c>
      <c r="G173" s="30"/>
      <c r="H173" s="34"/>
      <c r="I173" s="29"/>
      <c r="J173" s="33"/>
      <c r="K173" s="33"/>
      <c r="L173" s="32"/>
      <c r="M173" s="31"/>
      <c r="N173" s="30"/>
      <c r="O173" s="29"/>
      <c r="P173" s="28">
        <v>375000</v>
      </c>
      <c r="Q173" s="28">
        <v>257251</v>
      </c>
      <c r="R173" s="28">
        <v>0</v>
      </c>
      <c r="S173" s="16"/>
    </row>
    <row r="174" spans="1:19" ht="12.75" customHeight="1" x14ac:dyDescent="0.2">
      <c r="A174" s="15"/>
      <c r="B174" s="38"/>
      <c r="C174" s="37"/>
      <c r="D174" s="36">
        <v>113</v>
      </c>
      <c r="E174" s="35" t="s">
        <v>4</v>
      </c>
      <c r="F174" s="30" t="s">
        <v>3</v>
      </c>
      <c r="G174" s="30"/>
      <c r="H174" s="34"/>
      <c r="I174" s="29"/>
      <c r="J174" s="33"/>
      <c r="K174" s="33"/>
      <c r="L174" s="32"/>
      <c r="M174" s="31"/>
      <c r="N174" s="30"/>
      <c r="O174" s="29"/>
      <c r="P174" s="28">
        <v>0</v>
      </c>
      <c r="Q174" s="28">
        <v>0</v>
      </c>
      <c r="R174" s="28">
        <v>0</v>
      </c>
      <c r="S174" s="16"/>
    </row>
    <row r="175" spans="1:19" ht="12.75" customHeight="1" x14ac:dyDescent="0.2">
      <c r="A175" s="15"/>
      <c r="B175" s="38"/>
      <c r="C175" s="37"/>
      <c r="D175" s="36">
        <v>113</v>
      </c>
      <c r="E175" s="35" t="s">
        <v>140</v>
      </c>
      <c r="F175" s="30" t="s">
        <v>20</v>
      </c>
      <c r="G175" s="30"/>
      <c r="H175" s="34"/>
      <c r="I175" s="29"/>
      <c r="J175" s="33"/>
      <c r="K175" s="33"/>
      <c r="L175" s="32"/>
      <c r="M175" s="31"/>
      <c r="N175" s="30"/>
      <c r="O175" s="29"/>
      <c r="P175" s="28">
        <v>24623040</v>
      </c>
      <c r="Q175" s="28">
        <v>0</v>
      </c>
      <c r="R175" s="28">
        <v>0</v>
      </c>
      <c r="S175" s="16"/>
    </row>
    <row r="176" spans="1:19" ht="12.75" customHeight="1" x14ac:dyDescent="0.2">
      <c r="A176" s="15"/>
      <c r="B176" s="38"/>
      <c r="C176" s="37"/>
      <c r="D176" s="36">
        <v>113</v>
      </c>
      <c r="E176" s="35" t="s">
        <v>28</v>
      </c>
      <c r="F176" s="30" t="s">
        <v>27</v>
      </c>
      <c r="G176" s="30"/>
      <c r="H176" s="34"/>
      <c r="I176" s="29"/>
      <c r="J176" s="33"/>
      <c r="K176" s="33"/>
      <c r="L176" s="32"/>
      <c r="M176" s="31"/>
      <c r="N176" s="30"/>
      <c r="O176" s="29"/>
      <c r="P176" s="28">
        <v>350740</v>
      </c>
      <c r="Q176" s="28">
        <v>343783.2</v>
      </c>
      <c r="R176" s="28">
        <v>0</v>
      </c>
      <c r="S176" s="16"/>
    </row>
    <row r="177" spans="1:19" ht="12.75" customHeight="1" x14ac:dyDescent="0.2">
      <c r="A177" s="15"/>
      <c r="B177" s="38"/>
      <c r="C177" s="37"/>
      <c r="D177" s="36">
        <v>113</v>
      </c>
      <c r="E177" s="35" t="s">
        <v>139</v>
      </c>
      <c r="F177" s="30" t="s">
        <v>27</v>
      </c>
      <c r="G177" s="30"/>
      <c r="H177" s="34"/>
      <c r="I177" s="29"/>
      <c r="J177" s="33"/>
      <c r="K177" s="33"/>
      <c r="L177" s="32"/>
      <c r="M177" s="31"/>
      <c r="N177" s="30"/>
      <c r="O177" s="29"/>
      <c r="P177" s="28">
        <v>26436300</v>
      </c>
      <c r="Q177" s="28">
        <v>27835142.18</v>
      </c>
      <c r="R177" s="28">
        <v>27835069.5</v>
      </c>
      <c r="S177" s="16"/>
    </row>
    <row r="178" spans="1:19" ht="12.75" customHeight="1" x14ac:dyDescent="0.2">
      <c r="A178" s="15"/>
      <c r="B178" s="38"/>
      <c r="C178" s="37"/>
      <c r="D178" s="36">
        <v>113</v>
      </c>
      <c r="E178" s="35" t="s">
        <v>139</v>
      </c>
      <c r="F178" s="30" t="s">
        <v>5</v>
      </c>
      <c r="G178" s="30"/>
      <c r="H178" s="34"/>
      <c r="I178" s="29"/>
      <c r="J178" s="33"/>
      <c r="K178" s="33"/>
      <c r="L178" s="32"/>
      <c r="M178" s="31"/>
      <c r="N178" s="30"/>
      <c r="O178" s="29"/>
      <c r="P178" s="28">
        <v>3061780</v>
      </c>
      <c r="Q178" s="28">
        <v>2876225.86</v>
      </c>
      <c r="R178" s="28">
        <v>2866593.56</v>
      </c>
      <c r="S178" s="16"/>
    </row>
    <row r="179" spans="1:19" ht="12.75" customHeight="1" x14ac:dyDescent="0.2">
      <c r="A179" s="15"/>
      <c r="B179" s="38"/>
      <c r="C179" s="37"/>
      <c r="D179" s="36">
        <v>113</v>
      </c>
      <c r="E179" s="35" t="s">
        <v>139</v>
      </c>
      <c r="F179" s="30" t="s">
        <v>20</v>
      </c>
      <c r="G179" s="30"/>
      <c r="H179" s="34"/>
      <c r="I179" s="29"/>
      <c r="J179" s="33"/>
      <c r="K179" s="33"/>
      <c r="L179" s="32"/>
      <c r="M179" s="31"/>
      <c r="N179" s="30"/>
      <c r="O179" s="29"/>
      <c r="P179" s="28">
        <v>300</v>
      </c>
      <c r="Q179" s="28">
        <v>0</v>
      </c>
      <c r="R179" s="28">
        <v>0</v>
      </c>
      <c r="S179" s="16"/>
    </row>
    <row r="180" spans="1:19" ht="12.75" customHeight="1" x14ac:dyDescent="0.2">
      <c r="A180" s="15"/>
      <c r="B180" s="214">
        <v>606</v>
      </c>
      <c r="C180" s="214"/>
      <c r="D180" s="214"/>
      <c r="E180" s="214"/>
      <c r="F180" s="214"/>
      <c r="G180" s="214"/>
      <c r="H180" s="214"/>
      <c r="I180" s="214"/>
      <c r="J180" s="214"/>
      <c r="K180" s="214"/>
      <c r="L180" s="214"/>
      <c r="M180" s="214"/>
      <c r="N180" s="214"/>
      <c r="O180" s="215"/>
      <c r="P180" s="39">
        <v>1059029044.79</v>
      </c>
      <c r="Q180" s="39">
        <v>1138362586.51</v>
      </c>
      <c r="R180" s="39">
        <v>1123811793.9300001</v>
      </c>
      <c r="S180" s="16"/>
    </row>
    <row r="181" spans="1:19" ht="12.75" customHeight="1" x14ac:dyDescent="0.2">
      <c r="A181" s="15"/>
      <c r="B181" s="38"/>
      <c r="C181" s="37"/>
      <c r="D181" s="36">
        <v>113</v>
      </c>
      <c r="E181" s="35" t="s">
        <v>4</v>
      </c>
      <c r="F181" s="30" t="s">
        <v>3</v>
      </c>
      <c r="G181" s="30"/>
      <c r="H181" s="34"/>
      <c r="I181" s="29"/>
      <c r="J181" s="33"/>
      <c r="K181" s="33"/>
      <c r="L181" s="32"/>
      <c r="M181" s="31"/>
      <c r="N181" s="30"/>
      <c r="O181" s="29"/>
      <c r="P181" s="28">
        <v>0</v>
      </c>
      <c r="Q181" s="28">
        <v>0</v>
      </c>
      <c r="R181" s="28">
        <v>0</v>
      </c>
      <c r="S181" s="16"/>
    </row>
    <row r="182" spans="1:19" ht="12.75" customHeight="1" x14ac:dyDescent="0.2">
      <c r="A182" s="15"/>
      <c r="B182" s="38"/>
      <c r="C182" s="37"/>
      <c r="D182" s="36">
        <v>113</v>
      </c>
      <c r="E182" s="35" t="s">
        <v>28</v>
      </c>
      <c r="F182" s="30" t="s">
        <v>27</v>
      </c>
      <c r="G182" s="30"/>
      <c r="H182" s="34"/>
      <c r="I182" s="29"/>
      <c r="J182" s="33"/>
      <c r="K182" s="33"/>
      <c r="L182" s="32"/>
      <c r="M182" s="31"/>
      <c r="N182" s="30"/>
      <c r="O182" s="29"/>
      <c r="P182" s="28">
        <v>0</v>
      </c>
      <c r="Q182" s="28">
        <v>158219.04</v>
      </c>
      <c r="R182" s="28">
        <v>158219.04</v>
      </c>
      <c r="S182" s="16"/>
    </row>
    <row r="183" spans="1:19" ht="12.75" customHeight="1" x14ac:dyDescent="0.2">
      <c r="A183" s="15"/>
      <c r="B183" s="38"/>
      <c r="C183" s="37"/>
      <c r="D183" s="36">
        <v>311</v>
      </c>
      <c r="E183" s="35" t="s">
        <v>4</v>
      </c>
      <c r="F183" s="30" t="s">
        <v>3</v>
      </c>
      <c r="G183" s="30"/>
      <c r="H183" s="34"/>
      <c r="I183" s="29"/>
      <c r="J183" s="33"/>
      <c r="K183" s="33"/>
      <c r="L183" s="32"/>
      <c r="M183" s="31"/>
      <c r="N183" s="30"/>
      <c r="O183" s="29"/>
      <c r="P183" s="28">
        <v>0</v>
      </c>
      <c r="Q183" s="28">
        <v>0</v>
      </c>
      <c r="R183" s="28">
        <v>0</v>
      </c>
      <c r="S183" s="16"/>
    </row>
    <row r="184" spans="1:19" ht="12.75" customHeight="1" x14ac:dyDescent="0.2">
      <c r="A184" s="15"/>
      <c r="B184" s="38"/>
      <c r="C184" s="37"/>
      <c r="D184" s="36">
        <v>311</v>
      </c>
      <c r="E184" s="35" t="s">
        <v>138</v>
      </c>
      <c r="F184" s="30" t="s">
        <v>27</v>
      </c>
      <c r="G184" s="30"/>
      <c r="H184" s="34"/>
      <c r="I184" s="29"/>
      <c r="J184" s="33"/>
      <c r="K184" s="33"/>
      <c r="L184" s="32"/>
      <c r="M184" s="31"/>
      <c r="N184" s="30"/>
      <c r="O184" s="29"/>
      <c r="P184" s="28">
        <v>0</v>
      </c>
      <c r="Q184" s="28">
        <v>0</v>
      </c>
      <c r="R184" s="28">
        <v>0</v>
      </c>
      <c r="S184" s="16"/>
    </row>
    <row r="185" spans="1:19" ht="12.75" customHeight="1" x14ac:dyDescent="0.2">
      <c r="A185" s="15"/>
      <c r="B185" s="38"/>
      <c r="C185" s="37"/>
      <c r="D185" s="36">
        <v>311</v>
      </c>
      <c r="E185" s="35" t="s">
        <v>138</v>
      </c>
      <c r="F185" s="30" t="s">
        <v>5</v>
      </c>
      <c r="G185" s="30"/>
      <c r="H185" s="34"/>
      <c r="I185" s="29"/>
      <c r="J185" s="33"/>
      <c r="K185" s="33"/>
      <c r="L185" s="32"/>
      <c r="M185" s="31"/>
      <c r="N185" s="30"/>
      <c r="O185" s="29"/>
      <c r="P185" s="28">
        <v>8172512</v>
      </c>
      <c r="Q185" s="28">
        <v>0</v>
      </c>
      <c r="R185" s="28">
        <v>0</v>
      </c>
      <c r="S185" s="16"/>
    </row>
    <row r="186" spans="1:19" ht="12.75" customHeight="1" x14ac:dyDescent="0.2">
      <c r="A186" s="15"/>
      <c r="B186" s="38"/>
      <c r="C186" s="37"/>
      <c r="D186" s="36">
        <v>311</v>
      </c>
      <c r="E186" s="35" t="s">
        <v>137</v>
      </c>
      <c r="F186" s="30" t="s">
        <v>27</v>
      </c>
      <c r="G186" s="30"/>
      <c r="H186" s="34"/>
      <c r="I186" s="29"/>
      <c r="J186" s="33"/>
      <c r="K186" s="33"/>
      <c r="L186" s="32"/>
      <c r="M186" s="31"/>
      <c r="N186" s="30"/>
      <c r="O186" s="29"/>
      <c r="P186" s="28">
        <v>0</v>
      </c>
      <c r="Q186" s="28">
        <v>140625.63</v>
      </c>
      <c r="R186" s="28">
        <v>140625.63</v>
      </c>
      <c r="S186" s="16"/>
    </row>
    <row r="187" spans="1:19" ht="12.75" customHeight="1" x14ac:dyDescent="0.2">
      <c r="A187" s="15"/>
      <c r="B187" s="38"/>
      <c r="C187" s="37"/>
      <c r="D187" s="36">
        <v>311</v>
      </c>
      <c r="E187" s="35" t="s">
        <v>137</v>
      </c>
      <c r="F187" s="30" t="s">
        <v>5</v>
      </c>
      <c r="G187" s="30"/>
      <c r="H187" s="34"/>
      <c r="I187" s="29"/>
      <c r="J187" s="33"/>
      <c r="K187" s="33"/>
      <c r="L187" s="32"/>
      <c r="M187" s="31"/>
      <c r="N187" s="30"/>
      <c r="O187" s="29"/>
      <c r="P187" s="28">
        <v>0</v>
      </c>
      <c r="Q187" s="28">
        <v>2540187.15</v>
      </c>
      <c r="R187" s="28">
        <v>2540187.15</v>
      </c>
      <c r="S187" s="16"/>
    </row>
    <row r="188" spans="1:19" ht="12.75" customHeight="1" x14ac:dyDescent="0.2">
      <c r="A188" s="15"/>
      <c r="B188" s="38"/>
      <c r="C188" s="37"/>
      <c r="D188" s="36">
        <v>701</v>
      </c>
      <c r="E188" s="35" t="s">
        <v>4</v>
      </c>
      <c r="F188" s="30" t="s">
        <v>3</v>
      </c>
      <c r="G188" s="30"/>
      <c r="H188" s="34"/>
      <c r="I188" s="29"/>
      <c r="J188" s="33"/>
      <c r="K188" s="33"/>
      <c r="L188" s="32"/>
      <c r="M188" s="31"/>
      <c r="N188" s="30"/>
      <c r="O188" s="29"/>
      <c r="P188" s="28">
        <v>0</v>
      </c>
      <c r="Q188" s="28">
        <v>0</v>
      </c>
      <c r="R188" s="28">
        <v>0</v>
      </c>
      <c r="S188" s="16"/>
    </row>
    <row r="189" spans="1:19" ht="12.75" customHeight="1" x14ac:dyDescent="0.2">
      <c r="A189" s="15"/>
      <c r="B189" s="38"/>
      <c r="C189" s="37"/>
      <c r="D189" s="36">
        <v>701</v>
      </c>
      <c r="E189" s="35" t="s">
        <v>136</v>
      </c>
      <c r="F189" s="30" t="s">
        <v>27</v>
      </c>
      <c r="G189" s="30"/>
      <c r="H189" s="34"/>
      <c r="I189" s="29"/>
      <c r="J189" s="33"/>
      <c r="K189" s="33"/>
      <c r="L189" s="32"/>
      <c r="M189" s="31"/>
      <c r="N189" s="30"/>
      <c r="O189" s="29"/>
      <c r="P189" s="28">
        <v>163776770</v>
      </c>
      <c r="Q189" s="28">
        <v>159494974.49000001</v>
      </c>
      <c r="R189" s="28">
        <v>159288673.55000001</v>
      </c>
      <c r="S189" s="16"/>
    </row>
    <row r="190" spans="1:19" ht="12.75" customHeight="1" x14ac:dyDescent="0.2">
      <c r="A190" s="15"/>
      <c r="B190" s="38"/>
      <c r="C190" s="37"/>
      <c r="D190" s="36">
        <v>701</v>
      </c>
      <c r="E190" s="35" t="s">
        <v>136</v>
      </c>
      <c r="F190" s="30" t="s">
        <v>5</v>
      </c>
      <c r="G190" s="30"/>
      <c r="H190" s="34"/>
      <c r="I190" s="29"/>
      <c r="J190" s="33"/>
      <c r="K190" s="33"/>
      <c r="L190" s="32"/>
      <c r="M190" s="31"/>
      <c r="N190" s="30"/>
      <c r="O190" s="29"/>
      <c r="P190" s="28">
        <v>80706600</v>
      </c>
      <c r="Q190" s="28">
        <v>87078505.599999994</v>
      </c>
      <c r="R190" s="28">
        <v>79842712.409999996</v>
      </c>
      <c r="S190" s="16"/>
    </row>
    <row r="191" spans="1:19" ht="12.75" customHeight="1" x14ac:dyDescent="0.2">
      <c r="A191" s="15"/>
      <c r="B191" s="38"/>
      <c r="C191" s="37"/>
      <c r="D191" s="36">
        <v>701</v>
      </c>
      <c r="E191" s="35" t="s">
        <v>136</v>
      </c>
      <c r="F191" s="30" t="s">
        <v>64</v>
      </c>
      <c r="G191" s="30"/>
      <c r="H191" s="34"/>
      <c r="I191" s="29"/>
      <c r="J191" s="33"/>
      <c r="K191" s="33"/>
      <c r="L191" s="32"/>
      <c r="M191" s="31"/>
      <c r="N191" s="30"/>
      <c r="O191" s="29"/>
      <c r="P191" s="28">
        <v>0</v>
      </c>
      <c r="Q191" s="28">
        <v>3312.03</v>
      </c>
      <c r="R191" s="28">
        <v>1740.21</v>
      </c>
      <c r="S191" s="16"/>
    </row>
    <row r="192" spans="1:19" ht="12.75" customHeight="1" x14ac:dyDescent="0.2">
      <c r="A192" s="15"/>
      <c r="B192" s="38"/>
      <c r="C192" s="37"/>
      <c r="D192" s="36">
        <v>701</v>
      </c>
      <c r="E192" s="35" t="s">
        <v>136</v>
      </c>
      <c r="F192" s="30" t="s">
        <v>20</v>
      </c>
      <c r="G192" s="30"/>
      <c r="H192" s="34"/>
      <c r="I192" s="29"/>
      <c r="J192" s="33"/>
      <c r="K192" s="33"/>
      <c r="L192" s="32"/>
      <c r="M192" s="31"/>
      <c r="N192" s="30"/>
      <c r="O192" s="29"/>
      <c r="P192" s="28">
        <v>6765210</v>
      </c>
      <c r="Q192" s="28">
        <v>5699342</v>
      </c>
      <c r="R192" s="28">
        <v>5699313</v>
      </c>
      <c r="S192" s="16"/>
    </row>
    <row r="193" spans="1:19" ht="12.75" customHeight="1" x14ac:dyDescent="0.2">
      <c r="A193" s="15"/>
      <c r="B193" s="38"/>
      <c r="C193" s="37"/>
      <c r="D193" s="36">
        <v>701</v>
      </c>
      <c r="E193" s="35" t="s">
        <v>135</v>
      </c>
      <c r="F193" s="30" t="s">
        <v>27</v>
      </c>
      <c r="G193" s="30"/>
      <c r="H193" s="34"/>
      <c r="I193" s="29"/>
      <c r="J193" s="33"/>
      <c r="K193" s="33"/>
      <c r="L193" s="32"/>
      <c r="M193" s="31"/>
      <c r="N193" s="30"/>
      <c r="O193" s="29"/>
      <c r="P193" s="28">
        <v>3500000</v>
      </c>
      <c r="Q193" s="28">
        <v>4040789.75</v>
      </c>
      <c r="R193" s="28">
        <v>4040789.75</v>
      </c>
      <c r="S193" s="16"/>
    </row>
    <row r="194" spans="1:19" ht="12.75" customHeight="1" x14ac:dyDescent="0.2">
      <c r="A194" s="15"/>
      <c r="B194" s="38"/>
      <c r="C194" s="37"/>
      <c r="D194" s="36">
        <v>701</v>
      </c>
      <c r="E194" s="35" t="s">
        <v>135</v>
      </c>
      <c r="F194" s="30" t="s">
        <v>64</v>
      </c>
      <c r="G194" s="30"/>
      <c r="H194" s="34"/>
      <c r="I194" s="29"/>
      <c r="J194" s="33"/>
      <c r="K194" s="33"/>
      <c r="L194" s="32"/>
      <c r="M194" s="31"/>
      <c r="N194" s="30"/>
      <c r="O194" s="29"/>
      <c r="P194" s="28">
        <v>1433674.84</v>
      </c>
      <c r="Q194" s="28">
        <v>1513985.59</v>
      </c>
      <c r="R194" s="28">
        <v>1513985.59</v>
      </c>
      <c r="S194" s="16"/>
    </row>
    <row r="195" spans="1:19" ht="12.75" customHeight="1" x14ac:dyDescent="0.2">
      <c r="A195" s="15"/>
      <c r="B195" s="38"/>
      <c r="C195" s="37"/>
      <c r="D195" s="36">
        <v>701</v>
      </c>
      <c r="E195" s="35" t="s">
        <v>134</v>
      </c>
      <c r="F195" s="30" t="s">
        <v>27</v>
      </c>
      <c r="G195" s="30"/>
      <c r="H195" s="34"/>
      <c r="I195" s="29"/>
      <c r="J195" s="33"/>
      <c r="K195" s="33"/>
      <c r="L195" s="32"/>
      <c r="M195" s="31"/>
      <c r="N195" s="30"/>
      <c r="O195" s="29"/>
      <c r="P195" s="28">
        <v>99578123.239999995</v>
      </c>
      <c r="Q195" s="28">
        <v>108361876.18000001</v>
      </c>
      <c r="R195" s="28">
        <v>108306064.42</v>
      </c>
      <c r="S195" s="16"/>
    </row>
    <row r="196" spans="1:19" ht="12.75" customHeight="1" x14ac:dyDescent="0.2">
      <c r="A196" s="15"/>
      <c r="B196" s="38"/>
      <c r="C196" s="37"/>
      <c r="D196" s="36">
        <v>701</v>
      </c>
      <c r="E196" s="35" t="s">
        <v>134</v>
      </c>
      <c r="F196" s="30" t="s">
        <v>5</v>
      </c>
      <c r="G196" s="30"/>
      <c r="H196" s="34"/>
      <c r="I196" s="29"/>
      <c r="J196" s="33"/>
      <c r="K196" s="33"/>
      <c r="L196" s="32"/>
      <c r="M196" s="31"/>
      <c r="N196" s="30"/>
      <c r="O196" s="29"/>
      <c r="P196" s="28">
        <v>547400</v>
      </c>
      <c r="Q196" s="28">
        <v>547400</v>
      </c>
      <c r="R196" s="28">
        <v>543162</v>
      </c>
      <c r="S196" s="16"/>
    </row>
    <row r="197" spans="1:19" ht="12.75" customHeight="1" x14ac:dyDescent="0.2">
      <c r="A197" s="15"/>
      <c r="B197" s="38"/>
      <c r="C197" s="37"/>
      <c r="D197" s="36">
        <v>701</v>
      </c>
      <c r="E197" s="35" t="s">
        <v>134</v>
      </c>
      <c r="F197" s="30" t="s">
        <v>64</v>
      </c>
      <c r="G197" s="30"/>
      <c r="H197" s="34"/>
      <c r="I197" s="29"/>
      <c r="J197" s="33"/>
      <c r="K197" s="33"/>
      <c r="L197" s="32"/>
      <c r="M197" s="31"/>
      <c r="N197" s="30"/>
      <c r="O197" s="29"/>
      <c r="P197" s="28">
        <v>0</v>
      </c>
      <c r="Q197" s="28">
        <v>1571.82</v>
      </c>
      <c r="R197" s="28">
        <v>1571.82</v>
      </c>
      <c r="S197" s="16"/>
    </row>
    <row r="198" spans="1:19" ht="12.75" customHeight="1" x14ac:dyDescent="0.2">
      <c r="A198" s="15"/>
      <c r="B198" s="38"/>
      <c r="C198" s="37"/>
      <c r="D198" s="36">
        <v>701</v>
      </c>
      <c r="E198" s="35" t="s">
        <v>134</v>
      </c>
      <c r="F198" s="30" t="s">
        <v>20</v>
      </c>
      <c r="G198" s="30"/>
      <c r="H198" s="34"/>
      <c r="I198" s="29"/>
      <c r="J198" s="33"/>
      <c r="K198" s="33"/>
      <c r="L198" s="32"/>
      <c r="M198" s="31"/>
      <c r="N198" s="30"/>
      <c r="O198" s="29"/>
      <c r="P198" s="28">
        <v>3079000</v>
      </c>
      <c r="Q198" s="28">
        <v>0</v>
      </c>
      <c r="R198" s="28">
        <v>0</v>
      </c>
      <c r="S198" s="16"/>
    </row>
    <row r="199" spans="1:19" ht="12.75" customHeight="1" x14ac:dyDescent="0.2">
      <c r="A199" s="15"/>
      <c r="B199" s="38"/>
      <c r="C199" s="37"/>
      <c r="D199" s="36">
        <v>702</v>
      </c>
      <c r="E199" s="35" t="s">
        <v>4</v>
      </c>
      <c r="F199" s="30" t="s">
        <v>3</v>
      </c>
      <c r="G199" s="30"/>
      <c r="H199" s="34"/>
      <c r="I199" s="29"/>
      <c r="J199" s="33"/>
      <c r="K199" s="33"/>
      <c r="L199" s="32"/>
      <c r="M199" s="31"/>
      <c r="N199" s="30"/>
      <c r="O199" s="29"/>
      <c r="P199" s="28">
        <v>0</v>
      </c>
      <c r="Q199" s="28">
        <v>0</v>
      </c>
      <c r="R199" s="28">
        <v>0</v>
      </c>
      <c r="S199" s="16"/>
    </row>
    <row r="200" spans="1:19" ht="12.75" customHeight="1" x14ac:dyDescent="0.2">
      <c r="A200" s="15"/>
      <c r="B200" s="38"/>
      <c r="C200" s="37"/>
      <c r="D200" s="36">
        <v>702</v>
      </c>
      <c r="E200" s="35" t="s">
        <v>133</v>
      </c>
      <c r="F200" s="30" t="s">
        <v>27</v>
      </c>
      <c r="G200" s="30"/>
      <c r="H200" s="34"/>
      <c r="I200" s="29"/>
      <c r="J200" s="33"/>
      <c r="K200" s="33"/>
      <c r="L200" s="32"/>
      <c r="M200" s="31"/>
      <c r="N200" s="30"/>
      <c r="O200" s="29"/>
      <c r="P200" s="28">
        <v>110330420</v>
      </c>
      <c r="Q200" s="28">
        <v>114231778.40000001</v>
      </c>
      <c r="R200" s="28">
        <v>113412249.18000001</v>
      </c>
      <c r="S200" s="16"/>
    </row>
    <row r="201" spans="1:19" ht="12.75" customHeight="1" x14ac:dyDescent="0.2">
      <c r="A201" s="15"/>
      <c r="B201" s="38"/>
      <c r="C201" s="37"/>
      <c r="D201" s="36">
        <v>702</v>
      </c>
      <c r="E201" s="35" t="s">
        <v>133</v>
      </c>
      <c r="F201" s="30" t="s">
        <v>5</v>
      </c>
      <c r="G201" s="30"/>
      <c r="H201" s="34"/>
      <c r="I201" s="29"/>
      <c r="J201" s="33"/>
      <c r="K201" s="33"/>
      <c r="L201" s="32"/>
      <c r="M201" s="31"/>
      <c r="N201" s="30"/>
      <c r="O201" s="29"/>
      <c r="P201" s="28">
        <v>70228660.239999995</v>
      </c>
      <c r="Q201" s="28">
        <v>108545405.09999999</v>
      </c>
      <c r="R201" s="28">
        <v>102827702.76000001</v>
      </c>
      <c r="S201" s="16"/>
    </row>
    <row r="202" spans="1:19" ht="12.75" customHeight="1" x14ac:dyDescent="0.2">
      <c r="A202" s="15"/>
      <c r="B202" s="38"/>
      <c r="C202" s="37"/>
      <c r="D202" s="36">
        <v>702</v>
      </c>
      <c r="E202" s="35" t="s">
        <v>133</v>
      </c>
      <c r="F202" s="30" t="s">
        <v>64</v>
      </c>
      <c r="G202" s="30"/>
      <c r="H202" s="34"/>
      <c r="I202" s="29"/>
      <c r="J202" s="33"/>
      <c r="K202" s="33"/>
      <c r="L202" s="32"/>
      <c r="M202" s="31"/>
      <c r="N202" s="30"/>
      <c r="O202" s="29"/>
      <c r="P202" s="28">
        <v>1991910</v>
      </c>
      <c r="Q202" s="28">
        <v>4801148.74</v>
      </c>
      <c r="R202" s="28">
        <v>4798402</v>
      </c>
      <c r="S202" s="16"/>
    </row>
    <row r="203" spans="1:19" ht="12.75" customHeight="1" x14ac:dyDescent="0.2">
      <c r="A203" s="15"/>
      <c r="B203" s="38"/>
      <c r="C203" s="37"/>
      <c r="D203" s="36">
        <v>702</v>
      </c>
      <c r="E203" s="35" t="s">
        <v>133</v>
      </c>
      <c r="F203" s="30" t="s">
        <v>20</v>
      </c>
      <c r="G203" s="30"/>
      <c r="H203" s="34"/>
      <c r="I203" s="29"/>
      <c r="J203" s="33"/>
      <c r="K203" s="33"/>
      <c r="L203" s="32"/>
      <c r="M203" s="31"/>
      <c r="N203" s="30"/>
      <c r="O203" s="29"/>
      <c r="P203" s="28">
        <v>4430876</v>
      </c>
      <c r="Q203" s="28">
        <v>3014890</v>
      </c>
      <c r="R203" s="28">
        <v>2984910.6</v>
      </c>
      <c r="S203" s="16"/>
    </row>
    <row r="204" spans="1:19" ht="12.75" customHeight="1" x14ac:dyDescent="0.2">
      <c r="A204" s="15"/>
      <c r="B204" s="38"/>
      <c r="C204" s="37"/>
      <c r="D204" s="36">
        <v>702</v>
      </c>
      <c r="E204" s="35" t="s">
        <v>132</v>
      </c>
      <c r="F204" s="30" t="s">
        <v>27</v>
      </c>
      <c r="G204" s="30"/>
      <c r="H204" s="34"/>
      <c r="I204" s="29"/>
      <c r="J204" s="33"/>
      <c r="K204" s="33"/>
      <c r="L204" s="32"/>
      <c r="M204" s="31"/>
      <c r="N204" s="30"/>
      <c r="O204" s="29"/>
      <c r="P204" s="28">
        <v>9000000</v>
      </c>
      <c r="Q204" s="28">
        <v>10892856.02</v>
      </c>
      <c r="R204" s="28">
        <v>10892856.02</v>
      </c>
      <c r="S204" s="16"/>
    </row>
    <row r="205" spans="1:19" ht="12.75" customHeight="1" x14ac:dyDescent="0.2">
      <c r="A205" s="15"/>
      <c r="B205" s="38"/>
      <c r="C205" s="37"/>
      <c r="D205" s="36">
        <v>702</v>
      </c>
      <c r="E205" s="35" t="s">
        <v>132</v>
      </c>
      <c r="F205" s="30" t="s">
        <v>64</v>
      </c>
      <c r="G205" s="30"/>
      <c r="H205" s="34"/>
      <c r="I205" s="29"/>
      <c r="J205" s="33"/>
      <c r="K205" s="33"/>
      <c r="L205" s="32"/>
      <c r="M205" s="31"/>
      <c r="N205" s="30"/>
      <c r="O205" s="29"/>
      <c r="P205" s="28">
        <v>1957284.14</v>
      </c>
      <c r="Q205" s="28">
        <v>2389800.0699999998</v>
      </c>
      <c r="R205" s="28">
        <v>2389800.0699999998</v>
      </c>
      <c r="S205" s="16"/>
    </row>
    <row r="206" spans="1:19" ht="12.75" customHeight="1" x14ac:dyDescent="0.2">
      <c r="A206" s="15"/>
      <c r="B206" s="38"/>
      <c r="C206" s="37"/>
      <c r="D206" s="36">
        <v>702</v>
      </c>
      <c r="E206" s="35" t="s">
        <v>131</v>
      </c>
      <c r="F206" s="30" t="s">
        <v>5</v>
      </c>
      <c r="G206" s="30"/>
      <c r="H206" s="34"/>
      <c r="I206" s="29"/>
      <c r="J206" s="33"/>
      <c r="K206" s="33"/>
      <c r="L206" s="32"/>
      <c r="M206" s="31"/>
      <c r="N206" s="30"/>
      <c r="O206" s="29"/>
      <c r="P206" s="28">
        <v>0</v>
      </c>
      <c r="Q206" s="28">
        <v>2415807.6800000002</v>
      </c>
      <c r="R206" s="28">
        <v>2396681.7000000002</v>
      </c>
      <c r="S206" s="16"/>
    </row>
    <row r="207" spans="1:19" ht="12.75" customHeight="1" x14ac:dyDescent="0.2">
      <c r="A207" s="15"/>
      <c r="B207" s="38"/>
      <c r="C207" s="37"/>
      <c r="D207" s="36">
        <v>702</v>
      </c>
      <c r="E207" s="35" t="s">
        <v>130</v>
      </c>
      <c r="F207" s="30" t="s">
        <v>27</v>
      </c>
      <c r="G207" s="30"/>
      <c r="H207" s="34"/>
      <c r="I207" s="29"/>
      <c r="J207" s="33"/>
      <c r="K207" s="33"/>
      <c r="L207" s="32"/>
      <c r="M207" s="31"/>
      <c r="N207" s="30"/>
      <c r="O207" s="29"/>
      <c r="P207" s="28">
        <v>282350539.64999998</v>
      </c>
      <c r="Q207" s="28">
        <v>299542895.47000003</v>
      </c>
      <c r="R207" s="28">
        <v>299488107.20999998</v>
      </c>
      <c r="S207" s="16"/>
    </row>
    <row r="208" spans="1:19" ht="12.75" customHeight="1" x14ac:dyDescent="0.2">
      <c r="A208" s="15"/>
      <c r="B208" s="38"/>
      <c r="C208" s="37"/>
      <c r="D208" s="36">
        <v>702</v>
      </c>
      <c r="E208" s="35" t="s">
        <v>130</v>
      </c>
      <c r="F208" s="30" t="s">
        <v>5</v>
      </c>
      <c r="G208" s="30"/>
      <c r="H208" s="34"/>
      <c r="I208" s="29"/>
      <c r="J208" s="33"/>
      <c r="K208" s="33"/>
      <c r="L208" s="32"/>
      <c r="M208" s="31"/>
      <c r="N208" s="30"/>
      <c r="O208" s="29"/>
      <c r="P208" s="28">
        <v>2158290</v>
      </c>
      <c r="Q208" s="28">
        <v>16931839.18</v>
      </c>
      <c r="R208" s="28">
        <v>16901130.23</v>
      </c>
      <c r="S208" s="16"/>
    </row>
    <row r="209" spans="1:19" ht="12.75" customHeight="1" x14ac:dyDescent="0.2">
      <c r="A209" s="15"/>
      <c r="B209" s="38"/>
      <c r="C209" s="37"/>
      <c r="D209" s="36">
        <v>702</v>
      </c>
      <c r="E209" s="35" t="s">
        <v>130</v>
      </c>
      <c r="F209" s="30" t="s">
        <v>20</v>
      </c>
      <c r="G209" s="30"/>
      <c r="H209" s="34"/>
      <c r="I209" s="29"/>
      <c r="J209" s="33"/>
      <c r="K209" s="33"/>
      <c r="L209" s="32"/>
      <c r="M209" s="31"/>
      <c r="N209" s="30"/>
      <c r="O209" s="29"/>
      <c r="P209" s="28">
        <v>7949000</v>
      </c>
      <c r="Q209" s="28">
        <v>0</v>
      </c>
      <c r="R209" s="28">
        <v>0</v>
      </c>
      <c r="S209" s="16"/>
    </row>
    <row r="210" spans="1:19" ht="12.75" customHeight="1" x14ac:dyDescent="0.2">
      <c r="A210" s="15"/>
      <c r="B210" s="38"/>
      <c r="C210" s="37"/>
      <c r="D210" s="36">
        <v>702</v>
      </c>
      <c r="E210" s="35" t="s">
        <v>129</v>
      </c>
      <c r="F210" s="30" t="s">
        <v>5</v>
      </c>
      <c r="G210" s="30"/>
      <c r="H210" s="34"/>
      <c r="I210" s="29"/>
      <c r="J210" s="33"/>
      <c r="K210" s="33"/>
      <c r="L210" s="32"/>
      <c r="M210" s="31"/>
      <c r="N210" s="30"/>
      <c r="O210" s="29"/>
      <c r="P210" s="28">
        <v>0</v>
      </c>
      <c r="Q210" s="28">
        <v>3028500</v>
      </c>
      <c r="R210" s="28">
        <v>3027295</v>
      </c>
      <c r="S210" s="16"/>
    </row>
    <row r="211" spans="1:19" ht="12.75" customHeight="1" x14ac:dyDescent="0.2">
      <c r="A211" s="15"/>
      <c r="B211" s="38"/>
      <c r="C211" s="37"/>
      <c r="D211" s="36">
        <v>702</v>
      </c>
      <c r="E211" s="35" t="s">
        <v>128</v>
      </c>
      <c r="F211" s="30" t="s">
        <v>5</v>
      </c>
      <c r="G211" s="30"/>
      <c r="H211" s="34"/>
      <c r="I211" s="29"/>
      <c r="J211" s="33"/>
      <c r="K211" s="33"/>
      <c r="L211" s="32"/>
      <c r="M211" s="31"/>
      <c r="N211" s="30"/>
      <c r="O211" s="29"/>
      <c r="P211" s="28">
        <v>45323325.280000001</v>
      </c>
      <c r="Q211" s="28">
        <v>43729301.399999999</v>
      </c>
      <c r="R211" s="28">
        <v>43710857.590000004</v>
      </c>
      <c r="S211" s="16"/>
    </row>
    <row r="212" spans="1:19" ht="12.75" customHeight="1" x14ac:dyDescent="0.2">
      <c r="A212" s="15"/>
      <c r="B212" s="38"/>
      <c r="C212" s="37"/>
      <c r="D212" s="36">
        <v>702</v>
      </c>
      <c r="E212" s="35" t="s">
        <v>127</v>
      </c>
      <c r="F212" s="30" t="s">
        <v>27</v>
      </c>
      <c r="G212" s="30"/>
      <c r="H212" s="34"/>
      <c r="I212" s="29"/>
      <c r="J212" s="33"/>
      <c r="K212" s="33"/>
      <c r="L212" s="32"/>
      <c r="M212" s="31"/>
      <c r="N212" s="30"/>
      <c r="O212" s="29"/>
      <c r="P212" s="28">
        <v>29611386</v>
      </c>
      <c r="Q212" s="28">
        <v>29998080</v>
      </c>
      <c r="R212" s="28">
        <v>29980289.489999998</v>
      </c>
      <c r="S212" s="16"/>
    </row>
    <row r="213" spans="1:19" ht="12.75" customHeight="1" x14ac:dyDescent="0.2">
      <c r="A213" s="15"/>
      <c r="B213" s="38"/>
      <c r="C213" s="37"/>
      <c r="D213" s="36">
        <v>702</v>
      </c>
      <c r="E213" s="35" t="s">
        <v>126</v>
      </c>
      <c r="F213" s="30" t="s">
        <v>27</v>
      </c>
      <c r="G213" s="30"/>
      <c r="H213" s="34"/>
      <c r="I213" s="29"/>
      <c r="J213" s="33"/>
      <c r="K213" s="33"/>
      <c r="L213" s="32"/>
      <c r="M213" s="31"/>
      <c r="N213" s="30"/>
      <c r="O213" s="29"/>
      <c r="P213" s="28">
        <v>17095747.91</v>
      </c>
      <c r="Q213" s="28">
        <v>16498849.109999999</v>
      </c>
      <c r="R213" s="28">
        <v>16482681.949999999</v>
      </c>
      <c r="S213" s="16"/>
    </row>
    <row r="214" spans="1:19" ht="12.75" customHeight="1" x14ac:dyDescent="0.2">
      <c r="A214" s="15"/>
      <c r="B214" s="38"/>
      <c r="C214" s="37"/>
      <c r="D214" s="36">
        <v>702</v>
      </c>
      <c r="E214" s="35" t="s">
        <v>126</v>
      </c>
      <c r="F214" s="30" t="s">
        <v>5</v>
      </c>
      <c r="G214" s="30"/>
      <c r="H214" s="34"/>
      <c r="I214" s="29"/>
      <c r="J214" s="33"/>
      <c r="K214" s="33"/>
      <c r="L214" s="32"/>
      <c r="M214" s="31"/>
      <c r="N214" s="30"/>
      <c r="O214" s="29"/>
      <c r="P214" s="28">
        <v>3472522.06</v>
      </c>
      <c r="Q214" s="28">
        <v>4069420.86</v>
      </c>
      <c r="R214" s="28">
        <v>4066888.65</v>
      </c>
      <c r="S214" s="16"/>
    </row>
    <row r="215" spans="1:19" ht="12.75" customHeight="1" x14ac:dyDescent="0.2">
      <c r="A215" s="15"/>
      <c r="B215" s="38"/>
      <c r="C215" s="37"/>
      <c r="D215" s="36">
        <v>702</v>
      </c>
      <c r="E215" s="35" t="s">
        <v>125</v>
      </c>
      <c r="F215" s="30" t="s">
        <v>5</v>
      </c>
      <c r="G215" s="30"/>
      <c r="H215" s="34"/>
      <c r="I215" s="29"/>
      <c r="J215" s="33"/>
      <c r="K215" s="33"/>
      <c r="L215" s="32"/>
      <c r="M215" s="31"/>
      <c r="N215" s="30"/>
      <c r="O215" s="29"/>
      <c r="P215" s="28">
        <v>0</v>
      </c>
      <c r="Q215" s="28">
        <v>0</v>
      </c>
      <c r="R215" s="28">
        <v>0</v>
      </c>
      <c r="S215" s="16"/>
    </row>
    <row r="216" spans="1:19" ht="12.75" customHeight="1" x14ac:dyDescent="0.2">
      <c r="A216" s="15"/>
      <c r="B216" s="38"/>
      <c r="C216" s="37"/>
      <c r="D216" s="36">
        <v>702</v>
      </c>
      <c r="E216" s="35" t="s">
        <v>124</v>
      </c>
      <c r="F216" s="30" t="s">
        <v>27</v>
      </c>
      <c r="G216" s="30"/>
      <c r="H216" s="34"/>
      <c r="I216" s="29"/>
      <c r="J216" s="33"/>
      <c r="K216" s="33"/>
      <c r="L216" s="32"/>
      <c r="M216" s="31"/>
      <c r="N216" s="30"/>
      <c r="O216" s="29"/>
      <c r="P216" s="28">
        <v>3908569.36</v>
      </c>
      <c r="Q216" s="28">
        <v>4355861.83</v>
      </c>
      <c r="R216" s="28">
        <v>4355839.71</v>
      </c>
      <c r="S216" s="16"/>
    </row>
    <row r="217" spans="1:19" ht="12.75" customHeight="1" x14ac:dyDescent="0.2">
      <c r="A217" s="15"/>
      <c r="B217" s="38"/>
      <c r="C217" s="37"/>
      <c r="D217" s="36">
        <v>703</v>
      </c>
      <c r="E217" s="35" t="s">
        <v>4</v>
      </c>
      <c r="F217" s="30" t="s">
        <v>3</v>
      </c>
      <c r="G217" s="30"/>
      <c r="H217" s="34"/>
      <c r="I217" s="29"/>
      <c r="J217" s="33"/>
      <c r="K217" s="33"/>
      <c r="L217" s="32"/>
      <c r="M217" s="31"/>
      <c r="N217" s="30"/>
      <c r="O217" s="29"/>
      <c r="P217" s="28">
        <v>0</v>
      </c>
      <c r="Q217" s="28">
        <v>0</v>
      </c>
      <c r="R217" s="28">
        <v>0</v>
      </c>
      <c r="S217" s="16"/>
    </row>
    <row r="218" spans="1:19" ht="12.75" customHeight="1" x14ac:dyDescent="0.2">
      <c r="A218" s="15"/>
      <c r="B218" s="38"/>
      <c r="C218" s="37"/>
      <c r="D218" s="36">
        <v>703</v>
      </c>
      <c r="E218" s="35" t="s">
        <v>123</v>
      </c>
      <c r="F218" s="30" t="s">
        <v>5</v>
      </c>
      <c r="G218" s="30"/>
      <c r="H218" s="34"/>
      <c r="I218" s="29"/>
      <c r="J218" s="33"/>
      <c r="K218" s="33"/>
      <c r="L218" s="32"/>
      <c r="M218" s="31"/>
      <c r="N218" s="30"/>
      <c r="O218" s="29"/>
      <c r="P218" s="28">
        <v>13000</v>
      </c>
      <c r="Q218" s="28">
        <v>0</v>
      </c>
      <c r="R218" s="28">
        <v>0</v>
      </c>
      <c r="S218" s="16"/>
    </row>
    <row r="219" spans="1:19" ht="12.75" customHeight="1" x14ac:dyDescent="0.2">
      <c r="A219" s="15"/>
      <c r="B219" s="38"/>
      <c r="C219" s="37"/>
      <c r="D219" s="36">
        <v>703</v>
      </c>
      <c r="E219" s="35" t="s">
        <v>123</v>
      </c>
      <c r="F219" s="30" t="s">
        <v>91</v>
      </c>
      <c r="G219" s="30"/>
      <c r="H219" s="34"/>
      <c r="I219" s="29"/>
      <c r="J219" s="33"/>
      <c r="K219" s="33"/>
      <c r="L219" s="32"/>
      <c r="M219" s="31"/>
      <c r="N219" s="30"/>
      <c r="O219" s="29"/>
      <c r="P219" s="28">
        <v>0</v>
      </c>
      <c r="Q219" s="28">
        <v>13000</v>
      </c>
      <c r="R219" s="28">
        <v>13000</v>
      </c>
      <c r="S219" s="16"/>
    </row>
    <row r="220" spans="1:19" ht="12.75" customHeight="1" x14ac:dyDescent="0.2">
      <c r="A220" s="15"/>
      <c r="B220" s="38"/>
      <c r="C220" s="37"/>
      <c r="D220" s="36">
        <v>703</v>
      </c>
      <c r="E220" s="35" t="s">
        <v>122</v>
      </c>
      <c r="F220" s="30" t="s">
        <v>91</v>
      </c>
      <c r="G220" s="30"/>
      <c r="H220" s="34"/>
      <c r="I220" s="29"/>
      <c r="J220" s="33"/>
      <c r="K220" s="33"/>
      <c r="L220" s="32"/>
      <c r="M220" s="31"/>
      <c r="N220" s="30"/>
      <c r="O220" s="29"/>
      <c r="P220" s="28">
        <v>0</v>
      </c>
      <c r="Q220" s="28">
        <v>5724793.9900000002</v>
      </c>
      <c r="R220" s="28">
        <v>5724793.9900000002</v>
      </c>
      <c r="S220" s="16"/>
    </row>
    <row r="221" spans="1:19" ht="12.75" customHeight="1" x14ac:dyDescent="0.2">
      <c r="A221" s="15"/>
      <c r="B221" s="38"/>
      <c r="C221" s="37"/>
      <c r="D221" s="36">
        <v>703</v>
      </c>
      <c r="E221" s="35" t="s">
        <v>122</v>
      </c>
      <c r="F221" s="30" t="s">
        <v>20</v>
      </c>
      <c r="G221" s="30"/>
      <c r="H221" s="34"/>
      <c r="I221" s="29"/>
      <c r="J221" s="33"/>
      <c r="K221" s="33"/>
      <c r="L221" s="32"/>
      <c r="M221" s="31"/>
      <c r="N221" s="30"/>
      <c r="O221" s="29"/>
      <c r="P221" s="28">
        <v>0</v>
      </c>
      <c r="Q221" s="28">
        <v>0</v>
      </c>
      <c r="R221" s="28">
        <v>0</v>
      </c>
      <c r="S221" s="16"/>
    </row>
    <row r="222" spans="1:19" ht="12.75" customHeight="1" x14ac:dyDescent="0.2">
      <c r="A222" s="15"/>
      <c r="B222" s="38"/>
      <c r="C222" s="37"/>
      <c r="D222" s="36">
        <v>703</v>
      </c>
      <c r="E222" s="35" t="s">
        <v>121</v>
      </c>
      <c r="F222" s="30" t="s">
        <v>27</v>
      </c>
      <c r="G222" s="30"/>
      <c r="H222" s="34"/>
      <c r="I222" s="29"/>
      <c r="J222" s="33"/>
      <c r="K222" s="33"/>
      <c r="L222" s="32"/>
      <c r="M222" s="31"/>
      <c r="N222" s="30"/>
      <c r="O222" s="29"/>
      <c r="P222" s="28">
        <v>41800140</v>
      </c>
      <c r="Q222" s="28">
        <v>22237839.539999999</v>
      </c>
      <c r="R222" s="28">
        <v>22204943.550000001</v>
      </c>
      <c r="S222" s="16"/>
    </row>
    <row r="223" spans="1:19" ht="12.75" customHeight="1" x14ac:dyDescent="0.2">
      <c r="A223" s="15"/>
      <c r="B223" s="38"/>
      <c r="C223" s="37"/>
      <c r="D223" s="36">
        <v>703</v>
      </c>
      <c r="E223" s="35" t="s">
        <v>121</v>
      </c>
      <c r="F223" s="30" t="s">
        <v>5</v>
      </c>
      <c r="G223" s="30"/>
      <c r="H223" s="34"/>
      <c r="I223" s="29"/>
      <c r="J223" s="33"/>
      <c r="K223" s="33"/>
      <c r="L223" s="32"/>
      <c r="M223" s="31"/>
      <c r="N223" s="30"/>
      <c r="O223" s="29"/>
      <c r="P223" s="28">
        <v>5540711</v>
      </c>
      <c r="Q223" s="28">
        <v>3184773.72</v>
      </c>
      <c r="R223" s="28">
        <v>3158584.65</v>
      </c>
      <c r="S223" s="16"/>
    </row>
    <row r="224" spans="1:19" ht="12.75" customHeight="1" x14ac:dyDescent="0.2">
      <c r="A224" s="15"/>
      <c r="B224" s="38"/>
      <c r="C224" s="37"/>
      <c r="D224" s="36">
        <v>703</v>
      </c>
      <c r="E224" s="35" t="s">
        <v>121</v>
      </c>
      <c r="F224" s="30" t="s">
        <v>91</v>
      </c>
      <c r="G224" s="30"/>
      <c r="H224" s="34"/>
      <c r="I224" s="29"/>
      <c r="J224" s="33"/>
      <c r="K224" s="33"/>
      <c r="L224" s="32"/>
      <c r="M224" s="31"/>
      <c r="N224" s="30"/>
      <c r="O224" s="29"/>
      <c r="P224" s="28">
        <v>0</v>
      </c>
      <c r="Q224" s="28">
        <v>18668575.73</v>
      </c>
      <c r="R224" s="28">
        <v>18668575.73</v>
      </c>
      <c r="S224" s="16"/>
    </row>
    <row r="225" spans="1:19" ht="12.75" customHeight="1" x14ac:dyDescent="0.2">
      <c r="A225" s="15"/>
      <c r="B225" s="38"/>
      <c r="C225" s="37"/>
      <c r="D225" s="36">
        <v>703</v>
      </c>
      <c r="E225" s="35" t="s">
        <v>121</v>
      </c>
      <c r="F225" s="30" t="s">
        <v>20</v>
      </c>
      <c r="G225" s="30"/>
      <c r="H225" s="34"/>
      <c r="I225" s="29"/>
      <c r="J225" s="33"/>
      <c r="K225" s="33"/>
      <c r="L225" s="32"/>
      <c r="M225" s="31"/>
      <c r="N225" s="30"/>
      <c r="O225" s="29"/>
      <c r="P225" s="28">
        <v>286289</v>
      </c>
      <c r="Q225" s="28">
        <v>78463</v>
      </c>
      <c r="R225" s="28">
        <v>78463</v>
      </c>
      <c r="S225" s="16"/>
    </row>
    <row r="226" spans="1:19" ht="12.75" customHeight="1" x14ac:dyDescent="0.2">
      <c r="A226" s="15"/>
      <c r="B226" s="38"/>
      <c r="C226" s="37"/>
      <c r="D226" s="36">
        <v>703</v>
      </c>
      <c r="E226" s="35" t="s">
        <v>120</v>
      </c>
      <c r="F226" s="30" t="s">
        <v>27</v>
      </c>
      <c r="G226" s="30"/>
      <c r="H226" s="34"/>
      <c r="I226" s="29"/>
      <c r="J226" s="33"/>
      <c r="K226" s="33"/>
      <c r="L226" s="32"/>
      <c r="M226" s="31"/>
      <c r="N226" s="30"/>
      <c r="O226" s="29"/>
      <c r="P226" s="28">
        <v>65000</v>
      </c>
      <c r="Q226" s="28">
        <v>80000</v>
      </c>
      <c r="R226" s="28">
        <v>80000</v>
      </c>
      <c r="S226" s="16"/>
    </row>
    <row r="227" spans="1:19" ht="12.75" customHeight="1" x14ac:dyDescent="0.2">
      <c r="A227" s="15"/>
      <c r="B227" s="38"/>
      <c r="C227" s="37"/>
      <c r="D227" s="36">
        <v>707</v>
      </c>
      <c r="E227" s="35" t="s">
        <v>4</v>
      </c>
      <c r="F227" s="30" t="s">
        <v>3</v>
      </c>
      <c r="G227" s="30"/>
      <c r="H227" s="34"/>
      <c r="I227" s="29"/>
      <c r="J227" s="33"/>
      <c r="K227" s="33"/>
      <c r="L227" s="32"/>
      <c r="M227" s="31"/>
      <c r="N227" s="30"/>
      <c r="O227" s="29"/>
      <c r="P227" s="28">
        <v>0</v>
      </c>
      <c r="Q227" s="28">
        <v>0</v>
      </c>
      <c r="R227" s="28">
        <v>0</v>
      </c>
      <c r="S227" s="16"/>
    </row>
    <row r="228" spans="1:19" ht="12.75" customHeight="1" x14ac:dyDescent="0.2">
      <c r="A228" s="15"/>
      <c r="B228" s="38"/>
      <c r="C228" s="37"/>
      <c r="D228" s="36">
        <v>707</v>
      </c>
      <c r="E228" s="35" t="s">
        <v>119</v>
      </c>
      <c r="F228" s="30" t="s">
        <v>5</v>
      </c>
      <c r="G228" s="30"/>
      <c r="H228" s="34"/>
      <c r="I228" s="29"/>
      <c r="J228" s="33"/>
      <c r="K228" s="33"/>
      <c r="L228" s="32"/>
      <c r="M228" s="31"/>
      <c r="N228" s="30"/>
      <c r="O228" s="29"/>
      <c r="P228" s="28">
        <v>0</v>
      </c>
      <c r="Q228" s="28">
        <v>67440</v>
      </c>
      <c r="R228" s="28">
        <v>67440</v>
      </c>
      <c r="S228" s="16"/>
    </row>
    <row r="229" spans="1:19" ht="12.75" customHeight="1" x14ac:dyDescent="0.2">
      <c r="A229" s="15"/>
      <c r="B229" s="38"/>
      <c r="C229" s="37"/>
      <c r="D229" s="36">
        <v>707</v>
      </c>
      <c r="E229" s="35" t="s">
        <v>116</v>
      </c>
      <c r="F229" s="30" t="s">
        <v>27</v>
      </c>
      <c r="G229" s="30"/>
      <c r="H229" s="34"/>
      <c r="I229" s="29"/>
      <c r="J229" s="33"/>
      <c r="K229" s="33"/>
      <c r="L229" s="32"/>
      <c r="M229" s="31"/>
      <c r="N229" s="30"/>
      <c r="O229" s="29"/>
      <c r="P229" s="28">
        <v>2273320</v>
      </c>
      <c r="Q229" s="28">
        <v>2040058.01</v>
      </c>
      <c r="R229" s="28">
        <v>2021048.43</v>
      </c>
      <c r="S229" s="16"/>
    </row>
    <row r="230" spans="1:19" ht="12.75" customHeight="1" x14ac:dyDescent="0.2">
      <c r="A230" s="15"/>
      <c r="B230" s="38"/>
      <c r="C230" s="37"/>
      <c r="D230" s="36">
        <v>707</v>
      </c>
      <c r="E230" s="35" t="s">
        <v>116</v>
      </c>
      <c r="F230" s="30" t="s">
        <v>5</v>
      </c>
      <c r="G230" s="30"/>
      <c r="H230" s="34"/>
      <c r="I230" s="29"/>
      <c r="J230" s="33"/>
      <c r="K230" s="33"/>
      <c r="L230" s="32"/>
      <c r="M230" s="31"/>
      <c r="N230" s="30"/>
      <c r="O230" s="29"/>
      <c r="P230" s="28">
        <v>351645</v>
      </c>
      <c r="Q230" s="28">
        <v>342570.07</v>
      </c>
      <c r="R230" s="28">
        <v>330448.38</v>
      </c>
      <c r="S230" s="16"/>
    </row>
    <row r="231" spans="1:19" ht="12.75" customHeight="1" x14ac:dyDescent="0.2">
      <c r="A231" s="15"/>
      <c r="B231" s="38"/>
      <c r="C231" s="37"/>
      <c r="D231" s="36">
        <v>707</v>
      </c>
      <c r="E231" s="35" t="s">
        <v>116</v>
      </c>
      <c r="F231" s="30" t="s">
        <v>20</v>
      </c>
      <c r="G231" s="30"/>
      <c r="H231" s="34"/>
      <c r="I231" s="29"/>
      <c r="J231" s="33"/>
      <c r="K231" s="33"/>
      <c r="L231" s="32"/>
      <c r="M231" s="31"/>
      <c r="N231" s="30"/>
      <c r="O231" s="29"/>
      <c r="P231" s="28">
        <v>2055</v>
      </c>
      <c r="Q231" s="28">
        <v>2055</v>
      </c>
      <c r="R231" s="28">
        <v>2055</v>
      </c>
      <c r="S231" s="16"/>
    </row>
    <row r="232" spans="1:19" ht="12.75" customHeight="1" x14ac:dyDescent="0.2">
      <c r="A232" s="15"/>
      <c r="B232" s="38"/>
      <c r="C232" s="37"/>
      <c r="D232" s="36">
        <v>707</v>
      </c>
      <c r="E232" s="35" t="s">
        <v>118</v>
      </c>
      <c r="F232" s="30" t="s">
        <v>5</v>
      </c>
      <c r="G232" s="30"/>
      <c r="H232" s="34"/>
      <c r="I232" s="29"/>
      <c r="J232" s="33"/>
      <c r="K232" s="33"/>
      <c r="L232" s="32"/>
      <c r="M232" s="31"/>
      <c r="N232" s="30"/>
      <c r="O232" s="29"/>
      <c r="P232" s="28">
        <v>189000</v>
      </c>
      <c r="Q232" s="28">
        <v>215334.93</v>
      </c>
      <c r="R232" s="28">
        <v>215305.01</v>
      </c>
      <c r="S232" s="16"/>
    </row>
    <row r="233" spans="1:19" ht="12.75" customHeight="1" x14ac:dyDescent="0.2">
      <c r="A233" s="15"/>
      <c r="B233" s="38"/>
      <c r="C233" s="37"/>
      <c r="D233" s="36">
        <v>707</v>
      </c>
      <c r="E233" s="35" t="s">
        <v>117</v>
      </c>
      <c r="F233" s="30" t="s">
        <v>5</v>
      </c>
      <c r="G233" s="30"/>
      <c r="H233" s="34"/>
      <c r="I233" s="29"/>
      <c r="J233" s="33"/>
      <c r="K233" s="33"/>
      <c r="L233" s="32"/>
      <c r="M233" s="31"/>
      <c r="N233" s="30"/>
      <c r="O233" s="29"/>
      <c r="P233" s="28">
        <v>5000</v>
      </c>
      <c r="Q233" s="28">
        <v>5000</v>
      </c>
      <c r="R233" s="28">
        <v>5000</v>
      </c>
      <c r="S233" s="16"/>
    </row>
    <row r="234" spans="1:19" ht="12.75" customHeight="1" x14ac:dyDescent="0.2">
      <c r="A234" s="15"/>
      <c r="B234" s="38"/>
      <c r="C234" s="37"/>
      <c r="D234" s="36">
        <v>709</v>
      </c>
      <c r="E234" s="35" t="s">
        <v>4</v>
      </c>
      <c r="F234" s="30" t="s">
        <v>3</v>
      </c>
      <c r="G234" s="30"/>
      <c r="H234" s="34"/>
      <c r="I234" s="29"/>
      <c r="J234" s="33"/>
      <c r="K234" s="33"/>
      <c r="L234" s="32"/>
      <c r="M234" s="31"/>
      <c r="N234" s="30"/>
      <c r="O234" s="29"/>
      <c r="P234" s="28">
        <v>0</v>
      </c>
      <c r="Q234" s="28">
        <v>0</v>
      </c>
      <c r="R234" s="28">
        <v>0</v>
      </c>
      <c r="S234" s="16"/>
    </row>
    <row r="235" spans="1:19" ht="12.75" customHeight="1" x14ac:dyDescent="0.2">
      <c r="A235" s="15"/>
      <c r="B235" s="38"/>
      <c r="C235" s="37"/>
      <c r="D235" s="36">
        <v>709</v>
      </c>
      <c r="E235" s="35" t="s">
        <v>116</v>
      </c>
      <c r="F235" s="30" t="s">
        <v>27</v>
      </c>
      <c r="G235" s="30"/>
      <c r="H235" s="34"/>
      <c r="I235" s="29"/>
      <c r="J235" s="33"/>
      <c r="K235" s="33"/>
      <c r="L235" s="32"/>
      <c r="M235" s="31"/>
      <c r="N235" s="30"/>
      <c r="O235" s="29"/>
      <c r="P235" s="28">
        <v>0</v>
      </c>
      <c r="Q235" s="28">
        <v>0</v>
      </c>
      <c r="R235" s="28">
        <v>0</v>
      </c>
      <c r="S235" s="16"/>
    </row>
    <row r="236" spans="1:19" ht="12.75" customHeight="1" x14ac:dyDescent="0.2">
      <c r="A236" s="15"/>
      <c r="B236" s="38"/>
      <c r="C236" s="37"/>
      <c r="D236" s="36">
        <v>709</v>
      </c>
      <c r="E236" s="35" t="s">
        <v>115</v>
      </c>
      <c r="F236" s="30" t="s">
        <v>27</v>
      </c>
      <c r="G236" s="30"/>
      <c r="H236" s="34"/>
      <c r="I236" s="29"/>
      <c r="J236" s="33"/>
      <c r="K236" s="33"/>
      <c r="L236" s="32"/>
      <c r="M236" s="31"/>
      <c r="N236" s="30"/>
      <c r="O236" s="29"/>
      <c r="P236" s="28">
        <v>3597740</v>
      </c>
      <c r="Q236" s="28">
        <v>367456.43</v>
      </c>
      <c r="R236" s="28">
        <v>367456.43</v>
      </c>
      <c r="S236" s="16"/>
    </row>
    <row r="237" spans="1:19" ht="12.75" customHeight="1" x14ac:dyDescent="0.2">
      <c r="A237" s="15"/>
      <c r="B237" s="38"/>
      <c r="C237" s="37"/>
      <c r="D237" s="36">
        <v>709</v>
      </c>
      <c r="E237" s="35" t="s">
        <v>115</v>
      </c>
      <c r="F237" s="30" t="s">
        <v>5</v>
      </c>
      <c r="G237" s="30"/>
      <c r="H237" s="34"/>
      <c r="I237" s="29"/>
      <c r="J237" s="33"/>
      <c r="K237" s="33"/>
      <c r="L237" s="32"/>
      <c r="M237" s="31"/>
      <c r="N237" s="30"/>
      <c r="O237" s="29"/>
      <c r="P237" s="28">
        <v>2937080</v>
      </c>
      <c r="Q237" s="28">
        <v>146644.04</v>
      </c>
      <c r="R237" s="28">
        <v>146644.04</v>
      </c>
      <c r="S237" s="16"/>
    </row>
    <row r="238" spans="1:19" ht="12.75" customHeight="1" x14ac:dyDescent="0.2">
      <c r="A238" s="15"/>
      <c r="B238" s="38"/>
      <c r="C238" s="37"/>
      <c r="D238" s="36">
        <v>709</v>
      </c>
      <c r="E238" s="35" t="s">
        <v>115</v>
      </c>
      <c r="F238" s="30" t="s">
        <v>91</v>
      </c>
      <c r="G238" s="30"/>
      <c r="H238" s="34"/>
      <c r="I238" s="29"/>
      <c r="J238" s="33"/>
      <c r="K238" s="33"/>
      <c r="L238" s="32"/>
      <c r="M238" s="31"/>
      <c r="N238" s="30"/>
      <c r="O238" s="29"/>
      <c r="P238" s="28">
        <v>0</v>
      </c>
      <c r="Q238" s="28">
        <v>4378711.59</v>
      </c>
      <c r="R238" s="28">
        <v>4378711.59</v>
      </c>
      <c r="S238" s="16"/>
    </row>
    <row r="239" spans="1:19" ht="12.75" customHeight="1" x14ac:dyDescent="0.2">
      <c r="A239" s="15"/>
      <c r="B239" s="38"/>
      <c r="C239" s="37"/>
      <c r="D239" s="36">
        <v>709</v>
      </c>
      <c r="E239" s="35" t="s">
        <v>115</v>
      </c>
      <c r="F239" s="30" t="s">
        <v>20</v>
      </c>
      <c r="G239" s="30"/>
      <c r="H239" s="34"/>
      <c r="I239" s="29"/>
      <c r="J239" s="33"/>
      <c r="K239" s="33"/>
      <c r="L239" s="32"/>
      <c r="M239" s="31"/>
      <c r="N239" s="30"/>
      <c r="O239" s="29"/>
      <c r="P239" s="28">
        <v>27330</v>
      </c>
      <c r="Q239" s="28">
        <v>665280</v>
      </c>
      <c r="R239" s="28">
        <v>665280</v>
      </c>
      <c r="S239" s="16"/>
    </row>
    <row r="240" spans="1:19" ht="12.75" customHeight="1" x14ac:dyDescent="0.2">
      <c r="A240" s="15"/>
      <c r="B240" s="38"/>
      <c r="C240" s="37"/>
      <c r="D240" s="36">
        <v>709</v>
      </c>
      <c r="E240" s="35" t="s">
        <v>114</v>
      </c>
      <c r="F240" s="30" t="s">
        <v>5</v>
      </c>
      <c r="G240" s="30"/>
      <c r="H240" s="34"/>
      <c r="I240" s="29"/>
      <c r="J240" s="33"/>
      <c r="K240" s="33"/>
      <c r="L240" s="32"/>
      <c r="M240" s="31"/>
      <c r="N240" s="30"/>
      <c r="O240" s="29"/>
      <c r="P240" s="28">
        <v>180000</v>
      </c>
      <c r="Q240" s="28">
        <v>42006.38</v>
      </c>
      <c r="R240" s="28">
        <v>42000</v>
      </c>
      <c r="S240" s="16"/>
    </row>
    <row r="241" spans="1:19" ht="12.75" customHeight="1" x14ac:dyDescent="0.2">
      <c r="A241" s="15"/>
      <c r="B241" s="38"/>
      <c r="C241" s="37"/>
      <c r="D241" s="36">
        <v>709</v>
      </c>
      <c r="E241" s="35" t="s">
        <v>113</v>
      </c>
      <c r="F241" s="30" t="s">
        <v>5</v>
      </c>
      <c r="G241" s="30"/>
      <c r="H241" s="34"/>
      <c r="I241" s="29"/>
      <c r="J241" s="33"/>
      <c r="K241" s="33"/>
      <c r="L241" s="32"/>
      <c r="M241" s="31"/>
      <c r="N241" s="30"/>
      <c r="O241" s="29"/>
      <c r="P241" s="28">
        <v>1185000</v>
      </c>
      <c r="Q241" s="28">
        <v>1203680.17</v>
      </c>
      <c r="R241" s="28">
        <v>1195248.03</v>
      </c>
      <c r="S241" s="16"/>
    </row>
    <row r="242" spans="1:19" ht="12.75" customHeight="1" x14ac:dyDescent="0.2">
      <c r="A242" s="15"/>
      <c r="B242" s="38"/>
      <c r="C242" s="37"/>
      <c r="D242" s="36">
        <v>709</v>
      </c>
      <c r="E242" s="35" t="s">
        <v>112</v>
      </c>
      <c r="F242" s="30" t="s">
        <v>27</v>
      </c>
      <c r="G242" s="30"/>
      <c r="H242" s="34"/>
      <c r="I242" s="29"/>
      <c r="J242" s="33"/>
      <c r="K242" s="33"/>
      <c r="L242" s="32"/>
      <c r="M242" s="31"/>
      <c r="N242" s="30"/>
      <c r="O242" s="29"/>
      <c r="P242" s="28">
        <v>66384.5</v>
      </c>
      <c r="Q242" s="28">
        <v>56886.42</v>
      </c>
      <c r="R242" s="28">
        <v>56556.84</v>
      </c>
      <c r="S242" s="16"/>
    </row>
    <row r="243" spans="1:19" ht="12.75" customHeight="1" x14ac:dyDescent="0.2">
      <c r="A243" s="15"/>
      <c r="B243" s="38"/>
      <c r="C243" s="37"/>
      <c r="D243" s="36">
        <v>709</v>
      </c>
      <c r="E243" s="35" t="s">
        <v>112</v>
      </c>
      <c r="F243" s="30" t="s">
        <v>5</v>
      </c>
      <c r="G243" s="30"/>
      <c r="H243" s="34"/>
      <c r="I243" s="29"/>
      <c r="J243" s="33"/>
      <c r="K243" s="33"/>
      <c r="L243" s="32"/>
      <c r="M243" s="31"/>
      <c r="N243" s="30"/>
      <c r="O243" s="29"/>
      <c r="P243" s="28">
        <v>6078680.2800000003</v>
      </c>
      <c r="Q243" s="28">
        <v>5181018.8600000003</v>
      </c>
      <c r="R243" s="28">
        <v>5181018.8600000003</v>
      </c>
      <c r="S243" s="16"/>
    </row>
    <row r="244" spans="1:19" ht="12.75" customHeight="1" x14ac:dyDescent="0.2">
      <c r="A244" s="15"/>
      <c r="B244" s="38"/>
      <c r="C244" s="37"/>
      <c r="D244" s="36">
        <v>709</v>
      </c>
      <c r="E244" s="35" t="s">
        <v>112</v>
      </c>
      <c r="F244" s="30" t="s">
        <v>91</v>
      </c>
      <c r="G244" s="30"/>
      <c r="H244" s="34"/>
      <c r="I244" s="29"/>
      <c r="J244" s="33"/>
      <c r="K244" s="33"/>
      <c r="L244" s="32"/>
      <c r="M244" s="31"/>
      <c r="N244" s="30"/>
      <c r="O244" s="29"/>
      <c r="P244" s="28">
        <v>0</v>
      </c>
      <c r="Q244" s="28">
        <v>536196.4</v>
      </c>
      <c r="R244" s="28">
        <v>536196.4</v>
      </c>
      <c r="S244" s="16"/>
    </row>
    <row r="245" spans="1:19" ht="12.75" customHeight="1" x14ac:dyDescent="0.2">
      <c r="A245" s="15"/>
      <c r="B245" s="38"/>
      <c r="C245" s="37"/>
      <c r="D245" s="36">
        <v>709</v>
      </c>
      <c r="E245" s="35" t="s">
        <v>111</v>
      </c>
      <c r="F245" s="30" t="s">
        <v>27</v>
      </c>
      <c r="G245" s="30"/>
      <c r="H245" s="34"/>
      <c r="I245" s="29"/>
      <c r="J245" s="33"/>
      <c r="K245" s="33"/>
      <c r="L245" s="32"/>
      <c r="M245" s="31"/>
      <c r="N245" s="30"/>
      <c r="O245" s="29"/>
      <c r="P245" s="28">
        <v>127420</v>
      </c>
      <c r="Q245" s="28">
        <v>138500.23000000001</v>
      </c>
      <c r="R245" s="28">
        <v>138500.23000000001</v>
      </c>
      <c r="S245" s="16"/>
    </row>
    <row r="246" spans="1:19" ht="12.75" customHeight="1" x14ac:dyDescent="0.2">
      <c r="A246" s="15"/>
      <c r="B246" s="38"/>
      <c r="C246" s="37"/>
      <c r="D246" s="36">
        <v>709</v>
      </c>
      <c r="E246" s="35" t="s">
        <v>111</v>
      </c>
      <c r="F246" s="30" t="s">
        <v>5</v>
      </c>
      <c r="G246" s="30"/>
      <c r="H246" s="34"/>
      <c r="I246" s="29"/>
      <c r="J246" s="33"/>
      <c r="K246" s="33"/>
      <c r="L246" s="32"/>
      <c r="M246" s="31"/>
      <c r="N246" s="30"/>
      <c r="O246" s="29"/>
      <c r="P246" s="28">
        <v>438910</v>
      </c>
      <c r="Q246" s="28">
        <v>546979.77</v>
      </c>
      <c r="R246" s="28">
        <v>501447.34</v>
      </c>
      <c r="S246" s="16"/>
    </row>
    <row r="247" spans="1:19" ht="12.75" customHeight="1" x14ac:dyDescent="0.2">
      <c r="A247" s="15"/>
      <c r="B247" s="38"/>
      <c r="C247" s="37"/>
      <c r="D247" s="36">
        <v>709</v>
      </c>
      <c r="E247" s="35" t="s">
        <v>111</v>
      </c>
      <c r="F247" s="30" t="s">
        <v>20</v>
      </c>
      <c r="G247" s="30"/>
      <c r="H247" s="34"/>
      <c r="I247" s="29"/>
      <c r="J247" s="33"/>
      <c r="K247" s="33"/>
      <c r="L247" s="32"/>
      <c r="M247" s="31"/>
      <c r="N247" s="30"/>
      <c r="O247" s="29"/>
      <c r="P247" s="28">
        <v>1600</v>
      </c>
      <c r="Q247" s="28">
        <v>1530</v>
      </c>
      <c r="R247" s="28">
        <v>1530</v>
      </c>
      <c r="S247" s="16"/>
    </row>
    <row r="248" spans="1:19" ht="12.75" customHeight="1" x14ac:dyDescent="0.2">
      <c r="A248" s="15"/>
      <c r="B248" s="38"/>
      <c r="C248" s="37"/>
      <c r="D248" s="36">
        <v>709</v>
      </c>
      <c r="E248" s="35" t="s">
        <v>110</v>
      </c>
      <c r="F248" s="30" t="s">
        <v>27</v>
      </c>
      <c r="G248" s="30"/>
      <c r="H248" s="34"/>
      <c r="I248" s="29"/>
      <c r="J248" s="33"/>
      <c r="K248" s="33"/>
      <c r="L248" s="32"/>
      <c r="M248" s="31"/>
      <c r="N248" s="30"/>
      <c r="O248" s="29"/>
      <c r="P248" s="28">
        <v>6132454</v>
      </c>
      <c r="Q248" s="28">
        <v>6542363.54</v>
      </c>
      <c r="R248" s="28">
        <v>6541873.0099999998</v>
      </c>
      <c r="S248" s="16"/>
    </row>
    <row r="249" spans="1:19" ht="12.75" customHeight="1" x14ac:dyDescent="0.2">
      <c r="A249" s="15"/>
      <c r="B249" s="38"/>
      <c r="C249" s="37"/>
      <c r="D249" s="36">
        <v>709</v>
      </c>
      <c r="E249" s="35" t="s">
        <v>109</v>
      </c>
      <c r="F249" s="30" t="s">
        <v>20</v>
      </c>
      <c r="G249" s="30"/>
      <c r="H249" s="34"/>
      <c r="I249" s="29"/>
      <c r="J249" s="33"/>
      <c r="K249" s="33"/>
      <c r="L249" s="32"/>
      <c r="M249" s="31"/>
      <c r="N249" s="30"/>
      <c r="O249" s="29"/>
      <c r="P249" s="28">
        <v>0</v>
      </c>
      <c r="Q249" s="28">
        <v>0</v>
      </c>
      <c r="R249" s="28">
        <v>0</v>
      </c>
      <c r="S249" s="16"/>
    </row>
    <row r="250" spans="1:19" ht="12.75" customHeight="1" x14ac:dyDescent="0.2">
      <c r="A250" s="15"/>
      <c r="B250" s="38"/>
      <c r="C250" s="37"/>
      <c r="D250" s="36">
        <v>709</v>
      </c>
      <c r="E250" s="35" t="s">
        <v>108</v>
      </c>
      <c r="F250" s="30" t="s">
        <v>27</v>
      </c>
      <c r="G250" s="30"/>
      <c r="H250" s="34"/>
      <c r="I250" s="29"/>
      <c r="J250" s="33"/>
      <c r="K250" s="33"/>
      <c r="L250" s="32"/>
      <c r="M250" s="31"/>
      <c r="N250" s="30"/>
      <c r="O250" s="29"/>
      <c r="P250" s="28">
        <v>17797380</v>
      </c>
      <c r="Q250" s="28">
        <v>17637287.09</v>
      </c>
      <c r="R250" s="28">
        <v>17633463.800000001</v>
      </c>
      <c r="S250" s="16"/>
    </row>
    <row r="251" spans="1:19" ht="12.75" customHeight="1" x14ac:dyDescent="0.2">
      <c r="A251" s="15"/>
      <c r="B251" s="38"/>
      <c r="C251" s="37"/>
      <c r="D251" s="36">
        <v>709</v>
      </c>
      <c r="E251" s="35" t="s">
        <v>108</v>
      </c>
      <c r="F251" s="30" t="s">
        <v>5</v>
      </c>
      <c r="G251" s="30"/>
      <c r="H251" s="34"/>
      <c r="I251" s="29"/>
      <c r="J251" s="33"/>
      <c r="K251" s="33"/>
      <c r="L251" s="32"/>
      <c r="M251" s="31"/>
      <c r="N251" s="30"/>
      <c r="O251" s="29"/>
      <c r="P251" s="28">
        <v>1644740</v>
      </c>
      <c r="Q251" s="28">
        <v>2313854.65</v>
      </c>
      <c r="R251" s="28">
        <v>2146409.08</v>
      </c>
      <c r="S251" s="16"/>
    </row>
    <row r="252" spans="1:19" ht="12.75" customHeight="1" x14ac:dyDescent="0.2">
      <c r="A252" s="15"/>
      <c r="B252" s="38"/>
      <c r="C252" s="37"/>
      <c r="D252" s="36">
        <v>709</v>
      </c>
      <c r="E252" s="35" t="s">
        <v>108</v>
      </c>
      <c r="F252" s="30" t="s">
        <v>20</v>
      </c>
      <c r="G252" s="30"/>
      <c r="H252" s="34"/>
      <c r="I252" s="29"/>
      <c r="J252" s="33"/>
      <c r="K252" s="33"/>
      <c r="L252" s="32"/>
      <c r="M252" s="31"/>
      <c r="N252" s="30"/>
      <c r="O252" s="29"/>
      <c r="P252" s="28">
        <v>13000</v>
      </c>
      <c r="Q252" s="28">
        <v>13354</v>
      </c>
      <c r="R252" s="28">
        <v>13354</v>
      </c>
      <c r="S252" s="16"/>
    </row>
    <row r="253" spans="1:19" ht="12.75" customHeight="1" x14ac:dyDescent="0.2">
      <c r="A253" s="15"/>
      <c r="B253" s="38"/>
      <c r="C253" s="37"/>
      <c r="D253" s="36">
        <v>709</v>
      </c>
      <c r="E253" s="35" t="s">
        <v>29</v>
      </c>
      <c r="F253" s="30" t="s">
        <v>27</v>
      </c>
      <c r="G253" s="30"/>
      <c r="H253" s="34"/>
      <c r="I253" s="29"/>
      <c r="J253" s="33"/>
      <c r="K253" s="33"/>
      <c r="L253" s="32"/>
      <c r="M253" s="31"/>
      <c r="N253" s="30"/>
      <c r="O253" s="29"/>
      <c r="P253" s="28">
        <v>0</v>
      </c>
      <c r="Q253" s="28">
        <v>97727.16</v>
      </c>
      <c r="R253" s="28">
        <v>97727.16</v>
      </c>
      <c r="S253" s="16"/>
    </row>
    <row r="254" spans="1:19" ht="12.75" customHeight="1" x14ac:dyDescent="0.2">
      <c r="A254" s="15"/>
      <c r="B254" s="38"/>
      <c r="C254" s="37"/>
      <c r="D254" s="36">
        <v>1004</v>
      </c>
      <c r="E254" s="35" t="s">
        <v>4</v>
      </c>
      <c r="F254" s="30" t="s">
        <v>3</v>
      </c>
      <c r="G254" s="30"/>
      <c r="H254" s="34"/>
      <c r="I254" s="29"/>
      <c r="J254" s="33"/>
      <c r="K254" s="33"/>
      <c r="L254" s="32"/>
      <c r="M254" s="31"/>
      <c r="N254" s="30"/>
      <c r="O254" s="29"/>
      <c r="P254" s="28">
        <v>0</v>
      </c>
      <c r="Q254" s="28">
        <v>0</v>
      </c>
      <c r="R254" s="28">
        <v>0</v>
      </c>
      <c r="S254" s="16"/>
    </row>
    <row r="255" spans="1:19" ht="12.75" customHeight="1" x14ac:dyDescent="0.2">
      <c r="A255" s="15"/>
      <c r="B255" s="38"/>
      <c r="C255" s="37"/>
      <c r="D255" s="36">
        <v>1004</v>
      </c>
      <c r="E255" s="35" t="s">
        <v>107</v>
      </c>
      <c r="F255" s="30" t="s">
        <v>5</v>
      </c>
      <c r="G255" s="30"/>
      <c r="H255" s="34"/>
      <c r="I255" s="29"/>
      <c r="J255" s="33"/>
      <c r="K255" s="33"/>
      <c r="L255" s="32"/>
      <c r="M255" s="31"/>
      <c r="N255" s="30"/>
      <c r="O255" s="29"/>
      <c r="P255" s="28">
        <v>163600</v>
      </c>
      <c r="Q255" s="28">
        <v>193213.29</v>
      </c>
      <c r="R255" s="28">
        <v>193213.29</v>
      </c>
      <c r="S255" s="16"/>
    </row>
    <row r="256" spans="1:19" ht="12.75" customHeight="1" x14ac:dyDescent="0.2">
      <c r="A256" s="15"/>
      <c r="B256" s="38"/>
      <c r="C256" s="37"/>
      <c r="D256" s="36">
        <v>1004</v>
      </c>
      <c r="E256" s="35" t="s">
        <v>107</v>
      </c>
      <c r="F256" s="30" t="s">
        <v>64</v>
      </c>
      <c r="G256" s="30"/>
      <c r="H256" s="34"/>
      <c r="I256" s="29"/>
      <c r="J256" s="33"/>
      <c r="K256" s="33"/>
      <c r="L256" s="32"/>
      <c r="M256" s="31"/>
      <c r="N256" s="30"/>
      <c r="O256" s="29"/>
      <c r="P256" s="28">
        <v>10743745.289999999</v>
      </c>
      <c r="Q256" s="28">
        <v>11612769.359999999</v>
      </c>
      <c r="R256" s="28">
        <v>11612769.359999999</v>
      </c>
      <c r="S256" s="16"/>
    </row>
    <row r="257" spans="1:19" ht="12.75" customHeight="1" x14ac:dyDescent="0.2">
      <c r="A257" s="15"/>
      <c r="B257" s="214">
        <v>607</v>
      </c>
      <c r="C257" s="214"/>
      <c r="D257" s="214"/>
      <c r="E257" s="214"/>
      <c r="F257" s="214"/>
      <c r="G257" s="214"/>
      <c r="H257" s="214"/>
      <c r="I257" s="214"/>
      <c r="J257" s="214"/>
      <c r="K257" s="214"/>
      <c r="L257" s="214"/>
      <c r="M257" s="214"/>
      <c r="N257" s="214"/>
      <c r="O257" s="215"/>
      <c r="P257" s="39">
        <v>128423647.31999999</v>
      </c>
      <c r="Q257" s="39">
        <v>147756372.36000001</v>
      </c>
      <c r="R257" s="39">
        <v>144950488.58000001</v>
      </c>
      <c r="S257" s="16"/>
    </row>
    <row r="258" spans="1:19" ht="12.75" customHeight="1" x14ac:dyDescent="0.2">
      <c r="A258" s="15"/>
      <c r="B258" s="38"/>
      <c r="C258" s="37"/>
      <c r="D258" s="36">
        <v>703</v>
      </c>
      <c r="E258" s="35" t="s">
        <v>4</v>
      </c>
      <c r="F258" s="30" t="s">
        <v>3</v>
      </c>
      <c r="G258" s="30"/>
      <c r="H258" s="34"/>
      <c r="I258" s="29"/>
      <c r="J258" s="33"/>
      <c r="K258" s="33"/>
      <c r="L258" s="32"/>
      <c r="M258" s="31"/>
      <c r="N258" s="30"/>
      <c r="O258" s="29"/>
      <c r="P258" s="28">
        <v>0</v>
      </c>
      <c r="Q258" s="28">
        <v>0</v>
      </c>
      <c r="R258" s="28">
        <v>0</v>
      </c>
      <c r="S258" s="16"/>
    </row>
    <row r="259" spans="1:19" ht="12.75" customHeight="1" x14ac:dyDescent="0.2">
      <c r="A259" s="15"/>
      <c r="B259" s="38"/>
      <c r="C259" s="37"/>
      <c r="D259" s="36">
        <v>703</v>
      </c>
      <c r="E259" s="35" t="s">
        <v>106</v>
      </c>
      <c r="F259" s="30" t="s">
        <v>91</v>
      </c>
      <c r="G259" s="30"/>
      <c r="H259" s="34"/>
      <c r="I259" s="29"/>
      <c r="J259" s="33"/>
      <c r="K259" s="33"/>
      <c r="L259" s="32"/>
      <c r="M259" s="31"/>
      <c r="N259" s="30"/>
      <c r="O259" s="29"/>
      <c r="P259" s="28">
        <v>31680230</v>
      </c>
      <c r="Q259" s="28">
        <v>35004832.960000001</v>
      </c>
      <c r="R259" s="28">
        <v>35004832.960000001</v>
      </c>
      <c r="S259" s="16"/>
    </row>
    <row r="260" spans="1:19" ht="12.75" customHeight="1" x14ac:dyDescent="0.2">
      <c r="A260" s="15"/>
      <c r="B260" s="38"/>
      <c r="C260" s="37"/>
      <c r="D260" s="36">
        <v>703</v>
      </c>
      <c r="E260" s="35" t="s">
        <v>105</v>
      </c>
      <c r="F260" s="30" t="s">
        <v>91</v>
      </c>
      <c r="G260" s="30"/>
      <c r="H260" s="34"/>
      <c r="I260" s="29"/>
      <c r="J260" s="33"/>
      <c r="K260" s="33"/>
      <c r="L260" s="32"/>
      <c r="M260" s="31"/>
      <c r="N260" s="30"/>
      <c r="O260" s="29"/>
      <c r="P260" s="28">
        <v>555168.11</v>
      </c>
      <c r="Q260" s="28">
        <v>644001.43999999994</v>
      </c>
      <c r="R260" s="28">
        <v>644001.43999999994</v>
      </c>
      <c r="S260" s="16"/>
    </row>
    <row r="261" spans="1:19" ht="12.75" customHeight="1" x14ac:dyDescent="0.2">
      <c r="A261" s="15"/>
      <c r="B261" s="38"/>
      <c r="C261" s="37"/>
      <c r="D261" s="36">
        <v>703</v>
      </c>
      <c r="E261" s="35" t="s">
        <v>104</v>
      </c>
      <c r="F261" s="30" t="s">
        <v>91</v>
      </c>
      <c r="G261" s="30"/>
      <c r="H261" s="34"/>
      <c r="I261" s="29"/>
      <c r="J261" s="33"/>
      <c r="K261" s="33"/>
      <c r="L261" s="32"/>
      <c r="M261" s="31"/>
      <c r="N261" s="30"/>
      <c r="O261" s="29"/>
      <c r="P261" s="28">
        <v>0</v>
      </c>
      <c r="Q261" s="28">
        <v>0</v>
      </c>
      <c r="R261" s="28">
        <v>0</v>
      </c>
      <c r="S261" s="16"/>
    </row>
    <row r="262" spans="1:19" ht="12.75" customHeight="1" x14ac:dyDescent="0.2">
      <c r="A262" s="15"/>
      <c r="B262" s="38"/>
      <c r="C262" s="37"/>
      <c r="D262" s="36">
        <v>801</v>
      </c>
      <c r="E262" s="35" t="s">
        <v>4</v>
      </c>
      <c r="F262" s="30" t="s">
        <v>3</v>
      </c>
      <c r="G262" s="30"/>
      <c r="H262" s="34"/>
      <c r="I262" s="29"/>
      <c r="J262" s="33"/>
      <c r="K262" s="33"/>
      <c r="L262" s="32"/>
      <c r="M262" s="31"/>
      <c r="N262" s="30"/>
      <c r="O262" s="29"/>
      <c r="P262" s="28">
        <v>0</v>
      </c>
      <c r="Q262" s="28">
        <v>0</v>
      </c>
      <c r="R262" s="28">
        <v>0</v>
      </c>
      <c r="S262" s="16"/>
    </row>
    <row r="263" spans="1:19" ht="12.75" customHeight="1" x14ac:dyDescent="0.2">
      <c r="A263" s="15"/>
      <c r="B263" s="38"/>
      <c r="C263" s="37"/>
      <c r="D263" s="36">
        <v>801</v>
      </c>
      <c r="E263" s="35" t="s">
        <v>103</v>
      </c>
      <c r="F263" s="30" t="s">
        <v>91</v>
      </c>
      <c r="G263" s="30"/>
      <c r="H263" s="34"/>
      <c r="I263" s="29"/>
      <c r="J263" s="33"/>
      <c r="K263" s="33"/>
      <c r="L263" s="32"/>
      <c r="M263" s="31"/>
      <c r="N263" s="30"/>
      <c r="O263" s="29"/>
      <c r="P263" s="28">
        <v>17725853.73</v>
      </c>
      <c r="Q263" s="28">
        <v>17876551.859999999</v>
      </c>
      <c r="R263" s="28">
        <v>17876551.859999999</v>
      </c>
      <c r="S263" s="16"/>
    </row>
    <row r="264" spans="1:19" ht="12.75" customHeight="1" x14ac:dyDescent="0.2">
      <c r="A264" s="15"/>
      <c r="B264" s="38"/>
      <c r="C264" s="37"/>
      <c r="D264" s="36">
        <v>801</v>
      </c>
      <c r="E264" s="35" t="s">
        <v>102</v>
      </c>
      <c r="F264" s="30" t="s">
        <v>91</v>
      </c>
      <c r="G264" s="30"/>
      <c r="H264" s="34"/>
      <c r="I264" s="29"/>
      <c r="J264" s="33"/>
      <c r="K264" s="33"/>
      <c r="L264" s="32"/>
      <c r="M264" s="31"/>
      <c r="N264" s="30"/>
      <c r="O264" s="29"/>
      <c r="P264" s="28">
        <v>362110</v>
      </c>
      <c r="Q264" s="28">
        <v>321672.87</v>
      </c>
      <c r="R264" s="28">
        <v>321672.87</v>
      </c>
      <c r="S264" s="16"/>
    </row>
    <row r="265" spans="1:19" ht="12.75" customHeight="1" x14ac:dyDescent="0.2">
      <c r="A265" s="15"/>
      <c r="B265" s="38"/>
      <c r="C265" s="37"/>
      <c r="D265" s="36">
        <v>801</v>
      </c>
      <c r="E265" s="35" t="s">
        <v>101</v>
      </c>
      <c r="F265" s="30" t="s">
        <v>91</v>
      </c>
      <c r="G265" s="30"/>
      <c r="H265" s="34"/>
      <c r="I265" s="29"/>
      <c r="J265" s="33"/>
      <c r="K265" s="33"/>
      <c r="L265" s="32"/>
      <c r="M265" s="31"/>
      <c r="N265" s="30"/>
      <c r="O265" s="29"/>
      <c r="P265" s="28">
        <v>336525.48</v>
      </c>
      <c r="Q265" s="28">
        <v>336525.48</v>
      </c>
      <c r="R265" s="28">
        <v>336525.48</v>
      </c>
      <c r="S265" s="16"/>
    </row>
    <row r="266" spans="1:19" ht="12.75" customHeight="1" x14ac:dyDescent="0.2">
      <c r="A266" s="15"/>
      <c r="B266" s="38"/>
      <c r="C266" s="37"/>
      <c r="D266" s="36">
        <v>801</v>
      </c>
      <c r="E266" s="35" t="s">
        <v>100</v>
      </c>
      <c r="F266" s="30" t="s">
        <v>5</v>
      </c>
      <c r="G266" s="30"/>
      <c r="H266" s="34"/>
      <c r="I266" s="29"/>
      <c r="J266" s="33"/>
      <c r="K266" s="33"/>
      <c r="L266" s="32"/>
      <c r="M266" s="31"/>
      <c r="N266" s="30"/>
      <c r="O266" s="29"/>
      <c r="P266" s="28">
        <v>0</v>
      </c>
      <c r="Q266" s="28">
        <v>445000</v>
      </c>
      <c r="R266" s="28">
        <v>445000</v>
      </c>
      <c r="S266" s="16"/>
    </row>
    <row r="267" spans="1:19" ht="12.75" customHeight="1" x14ac:dyDescent="0.2">
      <c r="A267" s="15"/>
      <c r="B267" s="38"/>
      <c r="C267" s="37"/>
      <c r="D267" s="36">
        <v>801</v>
      </c>
      <c r="E267" s="35" t="s">
        <v>99</v>
      </c>
      <c r="F267" s="30" t="s">
        <v>5</v>
      </c>
      <c r="G267" s="30"/>
      <c r="H267" s="34"/>
      <c r="I267" s="29"/>
      <c r="J267" s="33"/>
      <c r="K267" s="33"/>
      <c r="L267" s="32"/>
      <c r="M267" s="31"/>
      <c r="N267" s="30"/>
      <c r="O267" s="29"/>
      <c r="P267" s="28">
        <v>0</v>
      </c>
      <c r="Q267" s="28">
        <v>3494227.75</v>
      </c>
      <c r="R267" s="28">
        <v>2782161</v>
      </c>
      <c r="S267" s="16"/>
    </row>
    <row r="268" spans="1:19" ht="12.75" customHeight="1" x14ac:dyDescent="0.2">
      <c r="A268" s="15"/>
      <c r="B268" s="38"/>
      <c r="C268" s="37"/>
      <c r="D268" s="36">
        <v>801</v>
      </c>
      <c r="E268" s="35" t="s">
        <v>98</v>
      </c>
      <c r="F268" s="30" t="s">
        <v>27</v>
      </c>
      <c r="G268" s="30"/>
      <c r="H268" s="34"/>
      <c r="I268" s="29"/>
      <c r="J268" s="33"/>
      <c r="K268" s="33"/>
      <c r="L268" s="32"/>
      <c r="M268" s="31"/>
      <c r="N268" s="30"/>
      <c r="O268" s="29"/>
      <c r="P268" s="28">
        <v>57432160</v>
      </c>
      <c r="Q268" s="28">
        <v>61986679.340000004</v>
      </c>
      <c r="R268" s="28">
        <v>61887622.810000002</v>
      </c>
      <c r="S268" s="16"/>
    </row>
    <row r="269" spans="1:19" ht="12.75" customHeight="1" x14ac:dyDescent="0.2">
      <c r="A269" s="15"/>
      <c r="B269" s="38"/>
      <c r="C269" s="37"/>
      <c r="D269" s="36">
        <v>801</v>
      </c>
      <c r="E269" s="35" t="s">
        <v>98</v>
      </c>
      <c r="F269" s="30" t="s">
        <v>5</v>
      </c>
      <c r="G269" s="30"/>
      <c r="H269" s="34"/>
      <c r="I269" s="29"/>
      <c r="J269" s="33"/>
      <c r="K269" s="33"/>
      <c r="L269" s="32"/>
      <c r="M269" s="31"/>
      <c r="N269" s="30"/>
      <c r="O269" s="29"/>
      <c r="P269" s="28">
        <v>10212433</v>
      </c>
      <c r="Q269" s="28">
        <v>14858778.970000001</v>
      </c>
      <c r="R269" s="28">
        <v>12897298.970000001</v>
      </c>
      <c r="S269" s="16"/>
    </row>
    <row r="270" spans="1:19" ht="12.75" customHeight="1" x14ac:dyDescent="0.2">
      <c r="A270" s="15"/>
      <c r="B270" s="38"/>
      <c r="C270" s="37"/>
      <c r="D270" s="36">
        <v>801</v>
      </c>
      <c r="E270" s="35" t="s">
        <v>98</v>
      </c>
      <c r="F270" s="30" t="s">
        <v>0</v>
      </c>
      <c r="G270" s="30"/>
      <c r="H270" s="34"/>
      <c r="I270" s="29"/>
      <c r="J270" s="33"/>
      <c r="K270" s="33"/>
      <c r="L270" s="32"/>
      <c r="M270" s="31"/>
      <c r="N270" s="30"/>
      <c r="O270" s="29"/>
      <c r="P270" s="28">
        <v>0</v>
      </c>
      <c r="Q270" s="28">
        <v>1946759.23</v>
      </c>
      <c r="R270" s="28">
        <v>1946759.23</v>
      </c>
      <c r="S270" s="16"/>
    </row>
    <row r="271" spans="1:19" ht="12.75" customHeight="1" x14ac:dyDescent="0.2">
      <c r="A271" s="15"/>
      <c r="B271" s="38"/>
      <c r="C271" s="37"/>
      <c r="D271" s="36">
        <v>801</v>
      </c>
      <c r="E271" s="35" t="s">
        <v>98</v>
      </c>
      <c r="F271" s="30" t="s">
        <v>20</v>
      </c>
      <c r="G271" s="30"/>
      <c r="H271" s="34"/>
      <c r="I271" s="29"/>
      <c r="J271" s="33"/>
      <c r="K271" s="33"/>
      <c r="L271" s="32"/>
      <c r="M271" s="31"/>
      <c r="N271" s="30"/>
      <c r="O271" s="29"/>
      <c r="P271" s="28">
        <v>442450</v>
      </c>
      <c r="Q271" s="28">
        <v>251981.84</v>
      </c>
      <c r="R271" s="28">
        <v>238416.84</v>
      </c>
      <c r="S271" s="16"/>
    </row>
    <row r="272" spans="1:19" ht="12.75" customHeight="1" x14ac:dyDescent="0.2">
      <c r="A272" s="15"/>
      <c r="B272" s="38"/>
      <c r="C272" s="37"/>
      <c r="D272" s="36">
        <v>801</v>
      </c>
      <c r="E272" s="35" t="s">
        <v>97</v>
      </c>
      <c r="F272" s="30" t="s">
        <v>5</v>
      </c>
      <c r="G272" s="30"/>
      <c r="H272" s="34"/>
      <c r="I272" s="29"/>
      <c r="J272" s="33"/>
      <c r="K272" s="33"/>
      <c r="L272" s="32"/>
      <c r="M272" s="31"/>
      <c r="N272" s="30"/>
      <c r="O272" s="29"/>
      <c r="P272" s="28">
        <v>1943400</v>
      </c>
      <c r="Q272" s="28">
        <v>2525904.88</v>
      </c>
      <c r="R272" s="28">
        <v>2506189.38</v>
      </c>
      <c r="S272" s="16"/>
    </row>
    <row r="273" spans="1:19" ht="12.75" customHeight="1" x14ac:dyDescent="0.2">
      <c r="A273" s="15"/>
      <c r="B273" s="38"/>
      <c r="C273" s="37"/>
      <c r="D273" s="36">
        <v>801</v>
      </c>
      <c r="E273" s="35" t="s">
        <v>96</v>
      </c>
      <c r="F273" s="30" t="s">
        <v>27</v>
      </c>
      <c r="G273" s="30"/>
      <c r="H273" s="34"/>
      <c r="I273" s="29"/>
      <c r="J273" s="33"/>
      <c r="K273" s="33"/>
      <c r="L273" s="32"/>
      <c r="M273" s="31"/>
      <c r="N273" s="30"/>
      <c r="O273" s="29"/>
      <c r="P273" s="28">
        <v>973650</v>
      </c>
      <c r="Q273" s="28">
        <v>750854.47</v>
      </c>
      <c r="R273" s="28">
        <v>750854.47</v>
      </c>
      <c r="S273" s="16"/>
    </row>
    <row r="274" spans="1:19" ht="12.75" customHeight="1" x14ac:dyDescent="0.2">
      <c r="A274" s="15"/>
      <c r="B274" s="38"/>
      <c r="C274" s="37"/>
      <c r="D274" s="36">
        <v>801</v>
      </c>
      <c r="E274" s="35" t="s">
        <v>95</v>
      </c>
      <c r="F274" s="30" t="s">
        <v>5</v>
      </c>
      <c r="G274" s="30"/>
      <c r="H274" s="34"/>
      <c r="I274" s="29"/>
      <c r="J274" s="33"/>
      <c r="K274" s="33"/>
      <c r="L274" s="32"/>
      <c r="M274" s="31"/>
      <c r="N274" s="30"/>
      <c r="O274" s="29"/>
      <c r="P274" s="28">
        <v>4933840</v>
      </c>
      <c r="Q274" s="28">
        <v>4834610.53</v>
      </c>
      <c r="R274" s="28">
        <v>4834610.53</v>
      </c>
      <c r="S274" s="16"/>
    </row>
    <row r="275" spans="1:19" ht="12.75" customHeight="1" x14ac:dyDescent="0.2">
      <c r="A275" s="15"/>
      <c r="B275" s="38"/>
      <c r="C275" s="37"/>
      <c r="D275" s="36">
        <v>801</v>
      </c>
      <c r="E275" s="35" t="s">
        <v>89</v>
      </c>
      <c r="F275" s="30" t="s">
        <v>5</v>
      </c>
      <c r="G275" s="30"/>
      <c r="H275" s="34"/>
      <c r="I275" s="29"/>
      <c r="J275" s="33"/>
      <c r="K275" s="33"/>
      <c r="L275" s="32"/>
      <c r="M275" s="31"/>
      <c r="N275" s="30"/>
      <c r="O275" s="29"/>
      <c r="P275" s="28">
        <v>0</v>
      </c>
      <c r="Q275" s="28">
        <v>0</v>
      </c>
      <c r="R275" s="28">
        <v>0</v>
      </c>
      <c r="S275" s="16"/>
    </row>
    <row r="276" spans="1:19" ht="12.75" customHeight="1" x14ac:dyDescent="0.2">
      <c r="A276" s="15"/>
      <c r="B276" s="38"/>
      <c r="C276" s="37"/>
      <c r="D276" s="36">
        <v>801</v>
      </c>
      <c r="E276" s="35" t="s">
        <v>94</v>
      </c>
      <c r="F276" s="30" t="s">
        <v>5</v>
      </c>
      <c r="G276" s="30"/>
      <c r="H276" s="34"/>
      <c r="I276" s="29"/>
      <c r="J276" s="33"/>
      <c r="K276" s="33"/>
      <c r="L276" s="32"/>
      <c r="M276" s="31"/>
      <c r="N276" s="30"/>
      <c r="O276" s="29"/>
      <c r="P276" s="28">
        <v>299877</v>
      </c>
      <c r="Q276" s="28">
        <v>810000</v>
      </c>
      <c r="R276" s="28">
        <v>810000</v>
      </c>
      <c r="S276" s="16"/>
    </row>
    <row r="277" spans="1:19" ht="12.75" customHeight="1" x14ac:dyDescent="0.2">
      <c r="A277" s="15"/>
      <c r="B277" s="38"/>
      <c r="C277" s="37"/>
      <c r="D277" s="36">
        <v>801</v>
      </c>
      <c r="E277" s="35" t="s">
        <v>93</v>
      </c>
      <c r="F277" s="30" t="s">
        <v>5</v>
      </c>
      <c r="G277" s="30"/>
      <c r="H277" s="34"/>
      <c r="I277" s="29"/>
      <c r="J277" s="33"/>
      <c r="K277" s="33"/>
      <c r="L277" s="32"/>
      <c r="M277" s="31"/>
      <c r="N277" s="30"/>
      <c r="O277" s="29"/>
      <c r="P277" s="28">
        <v>0</v>
      </c>
      <c r="Q277" s="28">
        <v>0</v>
      </c>
      <c r="R277" s="28">
        <v>0</v>
      </c>
      <c r="S277" s="16"/>
    </row>
    <row r="278" spans="1:19" ht="12.75" customHeight="1" x14ac:dyDescent="0.2">
      <c r="A278" s="15"/>
      <c r="B278" s="38"/>
      <c r="C278" s="37"/>
      <c r="D278" s="36">
        <v>801</v>
      </c>
      <c r="E278" s="35" t="s">
        <v>92</v>
      </c>
      <c r="F278" s="30" t="s">
        <v>64</v>
      </c>
      <c r="G278" s="30"/>
      <c r="H278" s="34"/>
      <c r="I278" s="29"/>
      <c r="J278" s="33"/>
      <c r="K278" s="33"/>
      <c r="L278" s="32"/>
      <c r="M278" s="31"/>
      <c r="N278" s="30"/>
      <c r="O278" s="29"/>
      <c r="P278" s="28">
        <v>0</v>
      </c>
      <c r="Q278" s="28">
        <v>50505.05</v>
      </c>
      <c r="R278" s="28">
        <v>50505.05</v>
      </c>
      <c r="S278" s="16"/>
    </row>
    <row r="279" spans="1:19" ht="12.75" customHeight="1" x14ac:dyDescent="0.2">
      <c r="A279" s="15"/>
      <c r="B279" s="38"/>
      <c r="C279" s="37"/>
      <c r="D279" s="36">
        <v>801</v>
      </c>
      <c r="E279" s="35" t="s">
        <v>92</v>
      </c>
      <c r="F279" s="30" t="s">
        <v>91</v>
      </c>
      <c r="G279" s="30"/>
      <c r="H279" s="34"/>
      <c r="I279" s="29"/>
      <c r="J279" s="33"/>
      <c r="K279" s="33"/>
      <c r="L279" s="32"/>
      <c r="M279" s="31"/>
      <c r="N279" s="30"/>
      <c r="O279" s="29"/>
      <c r="P279" s="28">
        <v>0</v>
      </c>
      <c r="Q279" s="28">
        <v>50505.05</v>
      </c>
      <c r="R279" s="28">
        <v>50505.05</v>
      </c>
      <c r="S279" s="16"/>
    </row>
    <row r="280" spans="1:19" ht="12.75" customHeight="1" x14ac:dyDescent="0.2">
      <c r="A280" s="15"/>
      <c r="B280" s="38"/>
      <c r="C280" s="37"/>
      <c r="D280" s="36">
        <v>801</v>
      </c>
      <c r="E280" s="35" t="s">
        <v>90</v>
      </c>
      <c r="F280" s="30" t="s">
        <v>5</v>
      </c>
      <c r="G280" s="30"/>
      <c r="H280" s="34"/>
      <c r="I280" s="29"/>
      <c r="J280" s="33"/>
      <c r="K280" s="33"/>
      <c r="L280" s="32"/>
      <c r="M280" s="31"/>
      <c r="N280" s="30"/>
      <c r="O280" s="29"/>
      <c r="P280" s="28">
        <v>24000</v>
      </c>
      <c r="Q280" s="28">
        <v>24000</v>
      </c>
      <c r="R280" s="28">
        <v>24000</v>
      </c>
      <c r="S280" s="16"/>
    </row>
    <row r="281" spans="1:19" ht="12.75" customHeight="1" x14ac:dyDescent="0.2">
      <c r="A281" s="15"/>
      <c r="B281" s="38"/>
      <c r="C281" s="37"/>
      <c r="D281" s="36">
        <v>804</v>
      </c>
      <c r="E281" s="35" t="s">
        <v>4</v>
      </c>
      <c r="F281" s="30" t="s">
        <v>3</v>
      </c>
      <c r="G281" s="30"/>
      <c r="H281" s="34"/>
      <c r="I281" s="29"/>
      <c r="J281" s="33"/>
      <c r="K281" s="33"/>
      <c r="L281" s="32"/>
      <c r="M281" s="31"/>
      <c r="N281" s="30"/>
      <c r="O281" s="29"/>
      <c r="P281" s="28">
        <v>0</v>
      </c>
      <c r="Q281" s="28">
        <v>0</v>
      </c>
      <c r="R281" s="28">
        <v>0</v>
      </c>
      <c r="S281" s="16"/>
    </row>
    <row r="282" spans="1:19" ht="12.75" customHeight="1" x14ac:dyDescent="0.2">
      <c r="A282" s="15"/>
      <c r="B282" s="38"/>
      <c r="C282" s="37"/>
      <c r="D282" s="36">
        <v>804</v>
      </c>
      <c r="E282" s="35" t="s">
        <v>89</v>
      </c>
      <c r="F282" s="30" t="s">
        <v>5</v>
      </c>
      <c r="G282" s="30"/>
      <c r="H282" s="34"/>
      <c r="I282" s="29"/>
      <c r="J282" s="33"/>
      <c r="K282" s="33"/>
      <c r="L282" s="32"/>
      <c r="M282" s="31"/>
      <c r="N282" s="30"/>
      <c r="O282" s="29"/>
      <c r="P282" s="28">
        <v>0</v>
      </c>
      <c r="Q282" s="28">
        <v>0</v>
      </c>
      <c r="R282" s="28">
        <v>0</v>
      </c>
      <c r="S282" s="16"/>
    </row>
    <row r="283" spans="1:19" ht="12.75" customHeight="1" x14ac:dyDescent="0.2">
      <c r="A283" s="15"/>
      <c r="B283" s="38"/>
      <c r="C283" s="37"/>
      <c r="D283" s="36">
        <v>804</v>
      </c>
      <c r="E283" s="35" t="s">
        <v>88</v>
      </c>
      <c r="F283" s="30" t="s">
        <v>27</v>
      </c>
      <c r="G283" s="30"/>
      <c r="H283" s="34"/>
      <c r="I283" s="29"/>
      <c r="J283" s="33"/>
      <c r="K283" s="33"/>
      <c r="L283" s="32"/>
      <c r="M283" s="31"/>
      <c r="N283" s="30"/>
      <c r="O283" s="29"/>
      <c r="P283" s="28">
        <v>27700</v>
      </c>
      <c r="Q283" s="28">
        <v>27700</v>
      </c>
      <c r="R283" s="28">
        <v>27700</v>
      </c>
      <c r="S283" s="16"/>
    </row>
    <row r="284" spans="1:19" ht="12.75" customHeight="1" x14ac:dyDescent="0.2">
      <c r="A284" s="15"/>
      <c r="B284" s="38"/>
      <c r="C284" s="37"/>
      <c r="D284" s="36">
        <v>804</v>
      </c>
      <c r="E284" s="35" t="s">
        <v>88</v>
      </c>
      <c r="F284" s="30" t="s">
        <v>5</v>
      </c>
      <c r="G284" s="30"/>
      <c r="H284" s="34"/>
      <c r="I284" s="29"/>
      <c r="J284" s="33"/>
      <c r="K284" s="33"/>
      <c r="L284" s="32"/>
      <c r="M284" s="31"/>
      <c r="N284" s="30"/>
      <c r="O284" s="29"/>
      <c r="P284" s="28">
        <v>24000</v>
      </c>
      <c r="Q284" s="28">
        <v>29500</v>
      </c>
      <c r="R284" s="28">
        <v>29500</v>
      </c>
      <c r="S284" s="16"/>
    </row>
    <row r="285" spans="1:19" ht="12.75" customHeight="1" x14ac:dyDescent="0.2">
      <c r="A285" s="15"/>
      <c r="B285" s="38"/>
      <c r="C285" s="37"/>
      <c r="D285" s="36">
        <v>804</v>
      </c>
      <c r="E285" s="35" t="s">
        <v>87</v>
      </c>
      <c r="F285" s="30" t="s">
        <v>27</v>
      </c>
      <c r="G285" s="30"/>
      <c r="H285" s="34"/>
      <c r="I285" s="29"/>
      <c r="J285" s="33"/>
      <c r="K285" s="33"/>
      <c r="L285" s="32"/>
      <c r="M285" s="31"/>
      <c r="N285" s="30"/>
      <c r="O285" s="29"/>
      <c r="P285" s="28">
        <v>1450250</v>
      </c>
      <c r="Q285" s="28">
        <v>1459315.61</v>
      </c>
      <c r="R285" s="28">
        <v>1459315.61</v>
      </c>
      <c r="S285" s="16"/>
    </row>
    <row r="286" spans="1:19" ht="12.75" customHeight="1" x14ac:dyDescent="0.2">
      <c r="A286" s="15"/>
      <c r="B286" s="38"/>
      <c r="C286" s="37"/>
      <c r="D286" s="36">
        <v>804</v>
      </c>
      <c r="E286" s="35" t="s">
        <v>29</v>
      </c>
      <c r="F286" s="30" t="s">
        <v>27</v>
      </c>
      <c r="G286" s="30"/>
      <c r="H286" s="34"/>
      <c r="I286" s="29"/>
      <c r="J286" s="33"/>
      <c r="K286" s="33"/>
      <c r="L286" s="32"/>
      <c r="M286" s="31"/>
      <c r="N286" s="30"/>
      <c r="O286" s="29"/>
      <c r="P286" s="28">
        <v>0</v>
      </c>
      <c r="Q286" s="28">
        <v>26465.03</v>
      </c>
      <c r="R286" s="28">
        <v>26465.03</v>
      </c>
      <c r="S286" s="16"/>
    </row>
    <row r="287" spans="1:19" ht="12.75" customHeight="1" x14ac:dyDescent="0.2">
      <c r="A287" s="15"/>
      <c r="B287" s="214">
        <v>609</v>
      </c>
      <c r="C287" s="214"/>
      <c r="D287" s="214"/>
      <c r="E287" s="214"/>
      <c r="F287" s="214"/>
      <c r="G287" s="214"/>
      <c r="H287" s="214"/>
      <c r="I287" s="214"/>
      <c r="J287" s="214"/>
      <c r="K287" s="214"/>
      <c r="L287" s="214"/>
      <c r="M287" s="214"/>
      <c r="N287" s="214"/>
      <c r="O287" s="215"/>
      <c r="P287" s="39">
        <v>560243960</v>
      </c>
      <c r="Q287" s="39">
        <v>513813834.69</v>
      </c>
      <c r="R287" s="39">
        <v>513430255.95999998</v>
      </c>
      <c r="S287" s="16"/>
    </row>
    <row r="288" spans="1:19" ht="12.75" customHeight="1" x14ac:dyDescent="0.2">
      <c r="A288" s="15"/>
      <c r="B288" s="38"/>
      <c r="C288" s="37"/>
      <c r="D288" s="36">
        <v>1003</v>
      </c>
      <c r="E288" s="35" t="s">
        <v>4</v>
      </c>
      <c r="F288" s="30" t="s">
        <v>3</v>
      </c>
      <c r="G288" s="30"/>
      <c r="H288" s="34"/>
      <c r="I288" s="29"/>
      <c r="J288" s="33"/>
      <c r="K288" s="33"/>
      <c r="L288" s="32"/>
      <c r="M288" s="31"/>
      <c r="N288" s="30"/>
      <c r="O288" s="29"/>
      <c r="P288" s="28">
        <v>0</v>
      </c>
      <c r="Q288" s="28">
        <v>0</v>
      </c>
      <c r="R288" s="28">
        <v>0</v>
      </c>
      <c r="S288" s="16"/>
    </row>
    <row r="289" spans="1:19" ht="12.75" customHeight="1" x14ac:dyDescent="0.2">
      <c r="A289" s="15"/>
      <c r="B289" s="38"/>
      <c r="C289" s="37"/>
      <c r="D289" s="36">
        <v>1003</v>
      </c>
      <c r="E289" s="35" t="s">
        <v>63</v>
      </c>
      <c r="F289" s="30" t="s">
        <v>5</v>
      </c>
      <c r="G289" s="30"/>
      <c r="H289" s="34"/>
      <c r="I289" s="29"/>
      <c r="J289" s="33"/>
      <c r="K289" s="33"/>
      <c r="L289" s="32"/>
      <c r="M289" s="31"/>
      <c r="N289" s="30"/>
      <c r="O289" s="29"/>
      <c r="P289" s="28">
        <v>21046.400000000001</v>
      </c>
      <c r="Q289" s="28">
        <v>22065.45</v>
      </c>
      <c r="R289" s="28">
        <v>22065.45</v>
      </c>
      <c r="S289" s="16"/>
    </row>
    <row r="290" spans="1:19" ht="12.75" customHeight="1" x14ac:dyDescent="0.2">
      <c r="A290" s="15"/>
      <c r="B290" s="38"/>
      <c r="C290" s="37"/>
      <c r="D290" s="36">
        <v>1003</v>
      </c>
      <c r="E290" s="35" t="s">
        <v>63</v>
      </c>
      <c r="F290" s="30" t="s">
        <v>64</v>
      </c>
      <c r="G290" s="30"/>
      <c r="H290" s="34"/>
      <c r="I290" s="29"/>
      <c r="J290" s="33"/>
      <c r="K290" s="33"/>
      <c r="L290" s="32"/>
      <c r="M290" s="31"/>
      <c r="N290" s="30"/>
      <c r="O290" s="29"/>
      <c r="P290" s="28">
        <v>4209280</v>
      </c>
      <c r="Q290" s="28">
        <v>4442066.54</v>
      </c>
      <c r="R290" s="28">
        <v>4442066.54</v>
      </c>
      <c r="S290" s="16"/>
    </row>
    <row r="291" spans="1:19" ht="12.75" customHeight="1" x14ac:dyDescent="0.2">
      <c r="A291" s="15"/>
      <c r="B291" s="38"/>
      <c r="C291" s="37"/>
      <c r="D291" s="36">
        <v>1003</v>
      </c>
      <c r="E291" s="35" t="s">
        <v>62</v>
      </c>
      <c r="F291" s="30" t="s">
        <v>5</v>
      </c>
      <c r="G291" s="30"/>
      <c r="H291" s="34"/>
      <c r="I291" s="29"/>
      <c r="J291" s="33"/>
      <c r="K291" s="33"/>
      <c r="L291" s="32"/>
      <c r="M291" s="31"/>
      <c r="N291" s="30"/>
      <c r="O291" s="29"/>
      <c r="P291" s="28">
        <v>240100</v>
      </c>
      <c r="Q291" s="28">
        <v>303100.77</v>
      </c>
      <c r="R291" s="28">
        <v>303100.77</v>
      </c>
      <c r="S291" s="16"/>
    </row>
    <row r="292" spans="1:19" ht="12.75" customHeight="1" x14ac:dyDescent="0.2">
      <c r="A292" s="15"/>
      <c r="B292" s="38"/>
      <c r="C292" s="37"/>
      <c r="D292" s="36">
        <v>1003</v>
      </c>
      <c r="E292" s="35" t="s">
        <v>62</v>
      </c>
      <c r="F292" s="30" t="s">
        <v>64</v>
      </c>
      <c r="G292" s="30"/>
      <c r="H292" s="34"/>
      <c r="I292" s="29"/>
      <c r="J292" s="33"/>
      <c r="K292" s="33"/>
      <c r="L292" s="32"/>
      <c r="M292" s="31"/>
      <c r="N292" s="30"/>
      <c r="O292" s="29"/>
      <c r="P292" s="28">
        <v>54607040</v>
      </c>
      <c r="Q292" s="28">
        <v>63587999.229999997</v>
      </c>
      <c r="R292" s="28">
        <v>63587999.229999997</v>
      </c>
      <c r="S292" s="16"/>
    </row>
    <row r="293" spans="1:19" ht="12.75" customHeight="1" x14ac:dyDescent="0.2">
      <c r="A293" s="15"/>
      <c r="B293" s="38"/>
      <c r="C293" s="37"/>
      <c r="D293" s="36">
        <v>1003</v>
      </c>
      <c r="E293" s="35" t="s">
        <v>86</v>
      </c>
      <c r="F293" s="30" t="s">
        <v>5</v>
      </c>
      <c r="G293" s="30"/>
      <c r="H293" s="34"/>
      <c r="I293" s="29"/>
      <c r="J293" s="33"/>
      <c r="K293" s="33"/>
      <c r="L293" s="32"/>
      <c r="M293" s="31"/>
      <c r="N293" s="30"/>
      <c r="O293" s="29"/>
      <c r="P293" s="28">
        <v>6860</v>
      </c>
      <c r="Q293" s="28">
        <v>8687.15</v>
      </c>
      <c r="R293" s="28">
        <v>8687.15</v>
      </c>
      <c r="S293" s="16"/>
    </row>
    <row r="294" spans="1:19" ht="12.75" customHeight="1" x14ac:dyDescent="0.2">
      <c r="A294" s="15"/>
      <c r="B294" s="38"/>
      <c r="C294" s="37"/>
      <c r="D294" s="36">
        <v>1003</v>
      </c>
      <c r="E294" s="35" t="s">
        <v>86</v>
      </c>
      <c r="F294" s="30" t="s">
        <v>64</v>
      </c>
      <c r="G294" s="30"/>
      <c r="H294" s="34"/>
      <c r="I294" s="29"/>
      <c r="J294" s="33"/>
      <c r="K294" s="33"/>
      <c r="L294" s="32"/>
      <c r="M294" s="31"/>
      <c r="N294" s="30"/>
      <c r="O294" s="29"/>
      <c r="P294" s="28">
        <v>422379.36</v>
      </c>
      <c r="Q294" s="28">
        <v>603532.80000000005</v>
      </c>
      <c r="R294" s="28">
        <v>603532.80000000005</v>
      </c>
      <c r="S294" s="16"/>
    </row>
    <row r="295" spans="1:19" ht="12.75" customHeight="1" x14ac:dyDescent="0.2">
      <c r="A295" s="15"/>
      <c r="B295" s="38"/>
      <c r="C295" s="37"/>
      <c r="D295" s="36">
        <v>1003</v>
      </c>
      <c r="E295" s="35" t="s">
        <v>85</v>
      </c>
      <c r="F295" s="30" t="s">
        <v>5</v>
      </c>
      <c r="G295" s="30"/>
      <c r="H295" s="34"/>
      <c r="I295" s="29"/>
      <c r="J295" s="33"/>
      <c r="K295" s="33"/>
      <c r="L295" s="32"/>
      <c r="M295" s="31"/>
      <c r="N295" s="30"/>
      <c r="O295" s="29"/>
      <c r="P295" s="28">
        <v>139620</v>
      </c>
      <c r="Q295" s="28">
        <v>91489.31</v>
      </c>
      <c r="R295" s="28">
        <v>91489.31</v>
      </c>
      <c r="S295" s="16"/>
    </row>
    <row r="296" spans="1:19" ht="12.75" customHeight="1" x14ac:dyDescent="0.2">
      <c r="A296" s="15"/>
      <c r="B296" s="38"/>
      <c r="C296" s="37"/>
      <c r="D296" s="36">
        <v>1003</v>
      </c>
      <c r="E296" s="35" t="s">
        <v>85</v>
      </c>
      <c r="F296" s="30" t="s">
        <v>64</v>
      </c>
      <c r="G296" s="30"/>
      <c r="H296" s="34"/>
      <c r="I296" s="29"/>
      <c r="J296" s="33"/>
      <c r="K296" s="33"/>
      <c r="L296" s="32"/>
      <c r="M296" s="31"/>
      <c r="N296" s="30"/>
      <c r="O296" s="29"/>
      <c r="P296" s="28">
        <v>16863000</v>
      </c>
      <c r="Q296" s="28">
        <v>17158430</v>
      </c>
      <c r="R296" s="28">
        <v>17158430</v>
      </c>
      <c r="S296" s="16"/>
    </row>
    <row r="297" spans="1:19" ht="12.75" customHeight="1" x14ac:dyDescent="0.2">
      <c r="A297" s="15"/>
      <c r="B297" s="38"/>
      <c r="C297" s="37"/>
      <c r="D297" s="36">
        <v>1003</v>
      </c>
      <c r="E297" s="35" t="s">
        <v>84</v>
      </c>
      <c r="F297" s="30" t="s">
        <v>5</v>
      </c>
      <c r="G297" s="30"/>
      <c r="H297" s="34"/>
      <c r="I297" s="29"/>
      <c r="J297" s="33"/>
      <c r="K297" s="33"/>
      <c r="L297" s="32"/>
      <c r="M297" s="31"/>
      <c r="N297" s="30"/>
      <c r="O297" s="29"/>
      <c r="P297" s="28">
        <v>660000</v>
      </c>
      <c r="Q297" s="28">
        <v>609422.41</v>
      </c>
      <c r="R297" s="28">
        <v>609422.41</v>
      </c>
      <c r="S297" s="16"/>
    </row>
    <row r="298" spans="1:19" ht="12.75" customHeight="1" x14ac:dyDescent="0.2">
      <c r="A298" s="15"/>
      <c r="B298" s="38"/>
      <c r="C298" s="37"/>
      <c r="D298" s="36">
        <v>1003</v>
      </c>
      <c r="E298" s="35" t="s">
        <v>84</v>
      </c>
      <c r="F298" s="30" t="s">
        <v>64</v>
      </c>
      <c r="G298" s="30"/>
      <c r="H298" s="34"/>
      <c r="I298" s="29"/>
      <c r="J298" s="33"/>
      <c r="K298" s="33"/>
      <c r="L298" s="32"/>
      <c r="M298" s="31"/>
      <c r="N298" s="30"/>
      <c r="O298" s="29"/>
      <c r="P298" s="28">
        <v>44140000</v>
      </c>
      <c r="Q298" s="28">
        <v>44330855.920000002</v>
      </c>
      <c r="R298" s="28">
        <v>44330855.920000002</v>
      </c>
      <c r="S298" s="16"/>
    </row>
    <row r="299" spans="1:19" ht="12.75" customHeight="1" x14ac:dyDescent="0.2">
      <c r="A299" s="15"/>
      <c r="B299" s="38"/>
      <c r="C299" s="37"/>
      <c r="D299" s="36">
        <v>1003</v>
      </c>
      <c r="E299" s="35" t="s">
        <v>83</v>
      </c>
      <c r="F299" s="30" t="s">
        <v>5</v>
      </c>
      <c r="G299" s="30"/>
      <c r="H299" s="34"/>
      <c r="I299" s="29"/>
      <c r="J299" s="33"/>
      <c r="K299" s="33"/>
      <c r="L299" s="32"/>
      <c r="M299" s="31"/>
      <c r="N299" s="30"/>
      <c r="O299" s="29"/>
      <c r="P299" s="28">
        <v>709000</v>
      </c>
      <c r="Q299" s="28">
        <v>682982.18</v>
      </c>
      <c r="R299" s="28">
        <v>682982.18</v>
      </c>
      <c r="S299" s="16"/>
    </row>
    <row r="300" spans="1:19" ht="12.75" customHeight="1" x14ac:dyDescent="0.2">
      <c r="A300" s="15"/>
      <c r="B300" s="38"/>
      <c r="C300" s="37"/>
      <c r="D300" s="36">
        <v>1003</v>
      </c>
      <c r="E300" s="35" t="s">
        <v>83</v>
      </c>
      <c r="F300" s="30" t="s">
        <v>64</v>
      </c>
      <c r="G300" s="30"/>
      <c r="H300" s="34"/>
      <c r="I300" s="29"/>
      <c r="J300" s="33"/>
      <c r="K300" s="33"/>
      <c r="L300" s="32"/>
      <c r="M300" s="31"/>
      <c r="N300" s="30"/>
      <c r="O300" s="29"/>
      <c r="P300" s="28">
        <v>47291000</v>
      </c>
      <c r="Q300" s="28">
        <v>49217756.840000004</v>
      </c>
      <c r="R300" s="28">
        <v>49217756.840000004</v>
      </c>
      <c r="S300" s="16"/>
    </row>
    <row r="301" spans="1:19" ht="12.75" customHeight="1" x14ac:dyDescent="0.2">
      <c r="A301" s="15"/>
      <c r="B301" s="38"/>
      <c r="C301" s="37"/>
      <c r="D301" s="36">
        <v>1003</v>
      </c>
      <c r="E301" s="35" t="s">
        <v>82</v>
      </c>
      <c r="F301" s="30" t="s">
        <v>5</v>
      </c>
      <c r="G301" s="30"/>
      <c r="H301" s="34"/>
      <c r="I301" s="29"/>
      <c r="J301" s="33"/>
      <c r="K301" s="33"/>
      <c r="L301" s="32"/>
      <c r="M301" s="31"/>
      <c r="N301" s="30"/>
      <c r="O301" s="29"/>
      <c r="P301" s="28">
        <v>29500</v>
      </c>
      <c r="Q301" s="28">
        <v>31222.32</v>
      </c>
      <c r="R301" s="28">
        <v>31222.32</v>
      </c>
      <c r="S301" s="16"/>
    </row>
    <row r="302" spans="1:19" ht="12.75" customHeight="1" x14ac:dyDescent="0.2">
      <c r="A302" s="15"/>
      <c r="B302" s="38"/>
      <c r="C302" s="37"/>
      <c r="D302" s="36">
        <v>1003</v>
      </c>
      <c r="E302" s="35" t="s">
        <v>82</v>
      </c>
      <c r="F302" s="30" t="s">
        <v>64</v>
      </c>
      <c r="G302" s="30"/>
      <c r="H302" s="34"/>
      <c r="I302" s="29"/>
      <c r="J302" s="33"/>
      <c r="K302" s="33"/>
      <c r="L302" s="32"/>
      <c r="M302" s="31"/>
      <c r="N302" s="30"/>
      <c r="O302" s="29"/>
      <c r="P302" s="28">
        <v>1970500</v>
      </c>
      <c r="Q302" s="28">
        <v>2169300.35</v>
      </c>
      <c r="R302" s="28">
        <v>2169300.35</v>
      </c>
      <c r="S302" s="16"/>
    </row>
    <row r="303" spans="1:19" ht="12.75" customHeight="1" x14ac:dyDescent="0.2">
      <c r="A303" s="15"/>
      <c r="B303" s="38"/>
      <c r="C303" s="37"/>
      <c r="D303" s="36">
        <v>1003</v>
      </c>
      <c r="E303" s="35" t="s">
        <v>81</v>
      </c>
      <c r="F303" s="30" t="s">
        <v>5</v>
      </c>
      <c r="G303" s="30"/>
      <c r="H303" s="34"/>
      <c r="I303" s="29"/>
      <c r="J303" s="33"/>
      <c r="K303" s="33"/>
      <c r="L303" s="32"/>
      <c r="M303" s="31"/>
      <c r="N303" s="30"/>
      <c r="O303" s="29"/>
      <c r="P303" s="28">
        <v>1470</v>
      </c>
      <c r="Q303" s="28">
        <v>323.68</v>
      </c>
      <c r="R303" s="28">
        <v>323.68</v>
      </c>
      <c r="S303" s="16"/>
    </row>
    <row r="304" spans="1:19" ht="12.75" customHeight="1" x14ac:dyDescent="0.2">
      <c r="A304" s="15"/>
      <c r="B304" s="38"/>
      <c r="C304" s="37"/>
      <c r="D304" s="36">
        <v>1003</v>
      </c>
      <c r="E304" s="35" t="s">
        <v>81</v>
      </c>
      <c r="F304" s="30" t="s">
        <v>64</v>
      </c>
      <c r="G304" s="30"/>
      <c r="H304" s="34"/>
      <c r="I304" s="29"/>
      <c r="J304" s="33"/>
      <c r="K304" s="33"/>
      <c r="L304" s="32"/>
      <c r="M304" s="31"/>
      <c r="N304" s="30"/>
      <c r="O304" s="29"/>
      <c r="P304" s="28">
        <v>98530</v>
      </c>
      <c r="Q304" s="28">
        <v>50809.2</v>
      </c>
      <c r="R304" s="28">
        <v>50809.2</v>
      </c>
      <c r="S304" s="16"/>
    </row>
    <row r="305" spans="1:19" ht="12.75" customHeight="1" x14ac:dyDescent="0.2">
      <c r="A305" s="15"/>
      <c r="B305" s="38"/>
      <c r="C305" s="37"/>
      <c r="D305" s="36">
        <v>1003</v>
      </c>
      <c r="E305" s="35" t="s">
        <v>80</v>
      </c>
      <c r="F305" s="30" t="s">
        <v>5</v>
      </c>
      <c r="G305" s="30"/>
      <c r="H305" s="34"/>
      <c r="I305" s="29"/>
      <c r="J305" s="33"/>
      <c r="K305" s="33"/>
      <c r="L305" s="32"/>
      <c r="M305" s="31"/>
      <c r="N305" s="30"/>
      <c r="O305" s="29"/>
      <c r="P305" s="28">
        <v>4600</v>
      </c>
      <c r="Q305" s="28">
        <v>2983.3</v>
      </c>
      <c r="R305" s="28">
        <v>2983.3</v>
      </c>
      <c r="S305" s="16"/>
    </row>
    <row r="306" spans="1:19" ht="12.75" customHeight="1" x14ac:dyDescent="0.2">
      <c r="A306" s="15"/>
      <c r="B306" s="38"/>
      <c r="C306" s="37"/>
      <c r="D306" s="36">
        <v>1003</v>
      </c>
      <c r="E306" s="35" t="s">
        <v>80</v>
      </c>
      <c r="F306" s="30" t="s">
        <v>64</v>
      </c>
      <c r="G306" s="30"/>
      <c r="H306" s="34"/>
      <c r="I306" s="29"/>
      <c r="J306" s="33"/>
      <c r="K306" s="33"/>
      <c r="L306" s="32"/>
      <c r="M306" s="31"/>
      <c r="N306" s="30"/>
      <c r="O306" s="29"/>
      <c r="P306" s="28">
        <v>306400</v>
      </c>
      <c r="Q306" s="28">
        <v>211053.6</v>
      </c>
      <c r="R306" s="28">
        <v>211053.6</v>
      </c>
      <c r="S306" s="16"/>
    </row>
    <row r="307" spans="1:19" ht="12.75" customHeight="1" x14ac:dyDescent="0.2">
      <c r="A307" s="15"/>
      <c r="B307" s="38"/>
      <c r="C307" s="37"/>
      <c r="D307" s="36">
        <v>1003</v>
      </c>
      <c r="E307" s="35" t="s">
        <v>79</v>
      </c>
      <c r="F307" s="30" t="s">
        <v>5</v>
      </c>
      <c r="G307" s="30"/>
      <c r="H307" s="34"/>
      <c r="I307" s="29"/>
      <c r="J307" s="33"/>
      <c r="K307" s="33"/>
      <c r="L307" s="32"/>
      <c r="M307" s="31"/>
      <c r="N307" s="30"/>
      <c r="O307" s="29"/>
      <c r="P307" s="28">
        <v>426000</v>
      </c>
      <c r="Q307" s="28">
        <v>401997.33</v>
      </c>
      <c r="R307" s="28">
        <v>401997.33</v>
      </c>
      <c r="S307" s="16"/>
    </row>
    <row r="308" spans="1:19" ht="12.75" customHeight="1" x14ac:dyDescent="0.2">
      <c r="A308" s="15"/>
      <c r="B308" s="38"/>
      <c r="C308" s="37"/>
      <c r="D308" s="36">
        <v>1003</v>
      </c>
      <c r="E308" s="35" t="s">
        <v>79</v>
      </c>
      <c r="F308" s="30" t="s">
        <v>64</v>
      </c>
      <c r="G308" s="30"/>
      <c r="H308" s="34"/>
      <c r="I308" s="29"/>
      <c r="J308" s="33"/>
      <c r="K308" s="33"/>
      <c r="L308" s="32"/>
      <c r="M308" s="31"/>
      <c r="N308" s="30"/>
      <c r="O308" s="29"/>
      <c r="P308" s="28">
        <v>31574000</v>
      </c>
      <c r="Q308" s="28">
        <v>29830044.32</v>
      </c>
      <c r="R308" s="28">
        <v>29830044.32</v>
      </c>
      <c r="S308" s="16"/>
    </row>
    <row r="309" spans="1:19" ht="12.75" customHeight="1" x14ac:dyDescent="0.2">
      <c r="A309" s="15"/>
      <c r="B309" s="38"/>
      <c r="C309" s="37"/>
      <c r="D309" s="36">
        <v>1003</v>
      </c>
      <c r="E309" s="35" t="s">
        <v>78</v>
      </c>
      <c r="F309" s="30" t="s">
        <v>5</v>
      </c>
      <c r="G309" s="30"/>
      <c r="H309" s="34"/>
      <c r="I309" s="29"/>
      <c r="J309" s="33"/>
      <c r="K309" s="33"/>
      <c r="L309" s="32"/>
      <c r="M309" s="31"/>
      <c r="N309" s="30"/>
      <c r="O309" s="29"/>
      <c r="P309" s="28">
        <v>2600</v>
      </c>
      <c r="Q309" s="28">
        <v>1647.1</v>
      </c>
      <c r="R309" s="28">
        <v>1647.1</v>
      </c>
      <c r="S309" s="16"/>
    </row>
    <row r="310" spans="1:19" ht="12.75" customHeight="1" x14ac:dyDescent="0.2">
      <c r="A310" s="15"/>
      <c r="B310" s="38"/>
      <c r="C310" s="37"/>
      <c r="D310" s="36">
        <v>1003</v>
      </c>
      <c r="E310" s="35" t="s">
        <v>78</v>
      </c>
      <c r="F310" s="30" t="s">
        <v>64</v>
      </c>
      <c r="G310" s="30"/>
      <c r="H310" s="34"/>
      <c r="I310" s="29"/>
      <c r="J310" s="33"/>
      <c r="K310" s="33"/>
      <c r="L310" s="32"/>
      <c r="M310" s="31"/>
      <c r="N310" s="30"/>
      <c r="O310" s="29"/>
      <c r="P310" s="28">
        <v>257400</v>
      </c>
      <c r="Q310" s="28">
        <v>210443.67</v>
      </c>
      <c r="R310" s="28">
        <v>210443.67</v>
      </c>
      <c r="S310" s="16"/>
    </row>
    <row r="311" spans="1:19" ht="12.75" customHeight="1" x14ac:dyDescent="0.2">
      <c r="A311" s="15"/>
      <c r="B311" s="38"/>
      <c r="C311" s="37"/>
      <c r="D311" s="36">
        <v>1003</v>
      </c>
      <c r="E311" s="35" t="s">
        <v>77</v>
      </c>
      <c r="F311" s="30" t="s">
        <v>64</v>
      </c>
      <c r="G311" s="30"/>
      <c r="H311" s="34"/>
      <c r="I311" s="29"/>
      <c r="J311" s="33"/>
      <c r="K311" s="33"/>
      <c r="L311" s="32"/>
      <c r="M311" s="31"/>
      <c r="N311" s="30"/>
      <c r="O311" s="29"/>
      <c r="P311" s="28">
        <v>482530</v>
      </c>
      <c r="Q311" s="28">
        <v>482532.2</v>
      </c>
      <c r="R311" s="28">
        <v>479051.76</v>
      </c>
      <c r="S311" s="16"/>
    </row>
    <row r="312" spans="1:19" ht="12.75" customHeight="1" x14ac:dyDescent="0.2">
      <c r="A312" s="15"/>
      <c r="B312" s="38"/>
      <c r="C312" s="37"/>
      <c r="D312" s="36">
        <v>1003</v>
      </c>
      <c r="E312" s="35" t="s">
        <v>76</v>
      </c>
      <c r="F312" s="30" t="s">
        <v>64</v>
      </c>
      <c r="G312" s="30"/>
      <c r="H312" s="34"/>
      <c r="I312" s="29"/>
      <c r="J312" s="33"/>
      <c r="K312" s="33"/>
      <c r="L312" s="32"/>
      <c r="M312" s="31"/>
      <c r="N312" s="30"/>
      <c r="O312" s="29"/>
      <c r="P312" s="28">
        <v>2000000</v>
      </c>
      <c r="Q312" s="28">
        <v>800000</v>
      </c>
      <c r="R312" s="28">
        <v>536750</v>
      </c>
      <c r="S312" s="16"/>
    </row>
    <row r="313" spans="1:19" ht="12.75" customHeight="1" x14ac:dyDescent="0.2">
      <c r="A313" s="15"/>
      <c r="B313" s="38"/>
      <c r="C313" s="37"/>
      <c r="D313" s="36">
        <v>1003</v>
      </c>
      <c r="E313" s="35" t="s">
        <v>75</v>
      </c>
      <c r="F313" s="30" t="s">
        <v>64</v>
      </c>
      <c r="G313" s="30"/>
      <c r="H313" s="34"/>
      <c r="I313" s="29"/>
      <c r="J313" s="33"/>
      <c r="K313" s="33"/>
      <c r="L313" s="32"/>
      <c r="M313" s="31"/>
      <c r="N313" s="30"/>
      <c r="O313" s="29"/>
      <c r="P313" s="28">
        <v>264200.64</v>
      </c>
      <c r="Q313" s="28">
        <v>257228.49</v>
      </c>
      <c r="R313" s="28">
        <v>257228.49</v>
      </c>
      <c r="S313" s="16"/>
    </row>
    <row r="314" spans="1:19" ht="12.75" customHeight="1" x14ac:dyDescent="0.2">
      <c r="A314" s="15"/>
      <c r="B314" s="38"/>
      <c r="C314" s="37"/>
      <c r="D314" s="36">
        <v>1003</v>
      </c>
      <c r="E314" s="35" t="s">
        <v>74</v>
      </c>
      <c r="F314" s="30" t="s">
        <v>5</v>
      </c>
      <c r="G314" s="30"/>
      <c r="H314" s="34"/>
      <c r="I314" s="29"/>
      <c r="J314" s="33"/>
      <c r="K314" s="33"/>
      <c r="L314" s="32"/>
      <c r="M314" s="31"/>
      <c r="N314" s="30"/>
      <c r="O314" s="29"/>
      <c r="P314" s="28">
        <v>1460</v>
      </c>
      <c r="Q314" s="28">
        <v>1017.95</v>
      </c>
      <c r="R314" s="28">
        <v>1017.95</v>
      </c>
      <c r="S314" s="16"/>
    </row>
    <row r="315" spans="1:19" ht="12.75" customHeight="1" x14ac:dyDescent="0.2">
      <c r="A315" s="15"/>
      <c r="B315" s="38"/>
      <c r="C315" s="37"/>
      <c r="D315" s="36">
        <v>1003</v>
      </c>
      <c r="E315" s="35" t="s">
        <v>74</v>
      </c>
      <c r="F315" s="30" t="s">
        <v>64</v>
      </c>
      <c r="G315" s="30"/>
      <c r="H315" s="34"/>
      <c r="I315" s="29"/>
      <c r="J315" s="33"/>
      <c r="K315" s="33"/>
      <c r="L315" s="32"/>
      <c r="M315" s="31"/>
      <c r="N315" s="30"/>
      <c r="O315" s="29"/>
      <c r="P315" s="28">
        <v>97960</v>
      </c>
      <c r="Q315" s="28">
        <v>90792.15</v>
      </c>
      <c r="R315" s="28">
        <v>90792.15</v>
      </c>
      <c r="S315" s="16"/>
    </row>
    <row r="316" spans="1:19" ht="12.75" customHeight="1" x14ac:dyDescent="0.2">
      <c r="A316" s="15"/>
      <c r="B316" s="38"/>
      <c r="C316" s="37"/>
      <c r="D316" s="36">
        <v>1003</v>
      </c>
      <c r="E316" s="35" t="s">
        <v>73</v>
      </c>
      <c r="F316" s="30" t="s">
        <v>64</v>
      </c>
      <c r="G316" s="30"/>
      <c r="H316" s="34"/>
      <c r="I316" s="29"/>
      <c r="J316" s="33"/>
      <c r="K316" s="33"/>
      <c r="L316" s="32"/>
      <c r="M316" s="31"/>
      <c r="N316" s="30"/>
      <c r="O316" s="29"/>
      <c r="P316" s="28">
        <v>1203920</v>
      </c>
      <c r="Q316" s="28">
        <v>1003919.59</v>
      </c>
      <c r="R316" s="28">
        <v>947065.41</v>
      </c>
      <c r="S316" s="16"/>
    </row>
    <row r="317" spans="1:19" ht="12.75" customHeight="1" x14ac:dyDescent="0.2">
      <c r="A317" s="15"/>
      <c r="B317" s="38"/>
      <c r="C317" s="37"/>
      <c r="D317" s="36">
        <v>1003</v>
      </c>
      <c r="E317" s="35" t="s">
        <v>72</v>
      </c>
      <c r="F317" s="30" t="s">
        <v>64</v>
      </c>
      <c r="G317" s="30"/>
      <c r="H317" s="34"/>
      <c r="I317" s="29"/>
      <c r="J317" s="33"/>
      <c r="K317" s="33"/>
      <c r="L317" s="32"/>
      <c r="M317" s="31"/>
      <c r="N317" s="30"/>
      <c r="O317" s="29"/>
      <c r="P317" s="28">
        <v>17623390</v>
      </c>
      <c r="Q317" s="28">
        <v>13086091</v>
      </c>
      <c r="R317" s="28">
        <v>13086091</v>
      </c>
      <c r="S317" s="16"/>
    </row>
    <row r="318" spans="1:19" ht="12.75" customHeight="1" x14ac:dyDescent="0.2">
      <c r="A318" s="15"/>
      <c r="B318" s="38"/>
      <c r="C318" s="37"/>
      <c r="D318" s="36">
        <v>1004</v>
      </c>
      <c r="E318" s="35" t="s">
        <v>4</v>
      </c>
      <c r="F318" s="30" t="s">
        <v>3</v>
      </c>
      <c r="G318" s="30"/>
      <c r="H318" s="34"/>
      <c r="I318" s="29"/>
      <c r="J318" s="33"/>
      <c r="K318" s="33"/>
      <c r="L318" s="32"/>
      <c r="M318" s="31"/>
      <c r="N318" s="30"/>
      <c r="O318" s="29"/>
      <c r="P318" s="28">
        <v>0</v>
      </c>
      <c r="Q318" s="28">
        <v>0</v>
      </c>
      <c r="R318" s="28">
        <v>0</v>
      </c>
      <c r="S318" s="16"/>
    </row>
    <row r="319" spans="1:19" ht="12.75" customHeight="1" x14ac:dyDescent="0.2">
      <c r="A319" s="15"/>
      <c r="B319" s="38"/>
      <c r="C319" s="37"/>
      <c r="D319" s="36">
        <v>1004</v>
      </c>
      <c r="E319" s="35" t="s">
        <v>71</v>
      </c>
      <c r="F319" s="30" t="s">
        <v>5</v>
      </c>
      <c r="G319" s="30"/>
      <c r="H319" s="34"/>
      <c r="I319" s="29"/>
      <c r="J319" s="33"/>
      <c r="K319" s="33"/>
      <c r="L319" s="32"/>
      <c r="M319" s="31"/>
      <c r="N319" s="30"/>
      <c r="O319" s="29"/>
      <c r="P319" s="28">
        <v>0</v>
      </c>
      <c r="Q319" s="28">
        <v>367.02</v>
      </c>
      <c r="R319" s="28">
        <v>367.02</v>
      </c>
      <c r="S319" s="16"/>
    </row>
    <row r="320" spans="1:19" ht="12.75" customHeight="1" x14ac:dyDescent="0.2">
      <c r="A320" s="15"/>
      <c r="B320" s="38"/>
      <c r="C320" s="37"/>
      <c r="D320" s="36">
        <v>1004</v>
      </c>
      <c r="E320" s="35" t="s">
        <v>70</v>
      </c>
      <c r="F320" s="30" t="s">
        <v>5</v>
      </c>
      <c r="G320" s="30"/>
      <c r="H320" s="34"/>
      <c r="I320" s="29"/>
      <c r="J320" s="33"/>
      <c r="K320" s="33"/>
      <c r="L320" s="32"/>
      <c r="M320" s="31"/>
      <c r="N320" s="30"/>
      <c r="O320" s="29"/>
      <c r="P320" s="28">
        <v>3300</v>
      </c>
      <c r="Q320" s="28">
        <v>900.21</v>
      </c>
      <c r="R320" s="28">
        <v>900.21</v>
      </c>
      <c r="S320" s="16"/>
    </row>
    <row r="321" spans="1:19" ht="12.75" customHeight="1" x14ac:dyDescent="0.2">
      <c r="A321" s="15"/>
      <c r="B321" s="38"/>
      <c r="C321" s="37"/>
      <c r="D321" s="36">
        <v>1004</v>
      </c>
      <c r="E321" s="35" t="s">
        <v>70</v>
      </c>
      <c r="F321" s="30" t="s">
        <v>64</v>
      </c>
      <c r="G321" s="30"/>
      <c r="H321" s="34"/>
      <c r="I321" s="29"/>
      <c r="J321" s="33"/>
      <c r="K321" s="33"/>
      <c r="L321" s="32"/>
      <c r="M321" s="31"/>
      <c r="N321" s="30"/>
      <c r="O321" s="29"/>
      <c r="P321" s="28">
        <v>44137240</v>
      </c>
      <c r="Q321" s="28">
        <v>14721642.789999999</v>
      </c>
      <c r="R321" s="28">
        <v>14664648.68</v>
      </c>
      <c r="S321" s="16"/>
    </row>
    <row r="322" spans="1:19" ht="12.75" customHeight="1" x14ac:dyDescent="0.2">
      <c r="A322" s="15"/>
      <c r="B322" s="38"/>
      <c r="C322" s="37"/>
      <c r="D322" s="36">
        <v>1004</v>
      </c>
      <c r="E322" s="35" t="s">
        <v>69</v>
      </c>
      <c r="F322" s="30" t="s">
        <v>5</v>
      </c>
      <c r="G322" s="30"/>
      <c r="H322" s="34"/>
      <c r="I322" s="29"/>
      <c r="J322" s="33"/>
      <c r="K322" s="33"/>
      <c r="L322" s="32"/>
      <c r="M322" s="31"/>
      <c r="N322" s="30"/>
      <c r="O322" s="29"/>
      <c r="P322" s="28">
        <v>573000</v>
      </c>
      <c r="Q322" s="28">
        <v>606730.96</v>
      </c>
      <c r="R322" s="28">
        <v>606730.96</v>
      </c>
      <c r="S322" s="16"/>
    </row>
    <row r="323" spans="1:19" ht="12.75" customHeight="1" x14ac:dyDescent="0.2">
      <c r="A323" s="15"/>
      <c r="B323" s="38"/>
      <c r="C323" s="37"/>
      <c r="D323" s="36">
        <v>1004</v>
      </c>
      <c r="E323" s="35" t="s">
        <v>69</v>
      </c>
      <c r="F323" s="30" t="s">
        <v>64</v>
      </c>
      <c r="G323" s="30"/>
      <c r="H323" s="34"/>
      <c r="I323" s="29"/>
      <c r="J323" s="33"/>
      <c r="K323" s="33"/>
      <c r="L323" s="32"/>
      <c r="M323" s="31"/>
      <c r="N323" s="30"/>
      <c r="O323" s="29"/>
      <c r="P323" s="28">
        <v>45535300</v>
      </c>
      <c r="Q323" s="28">
        <v>48630269.039999999</v>
      </c>
      <c r="R323" s="28">
        <v>48630269.039999999</v>
      </c>
      <c r="S323" s="16"/>
    </row>
    <row r="324" spans="1:19" ht="12.75" customHeight="1" x14ac:dyDescent="0.2">
      <c r="A324" s="15"/>
      <c r="B324" s="38"/>
      <c r="C324" s="37"/>
      <c r="D324" s="36">
        <v>1004</v>
      </c>
      <c r="E324" s="35" t="s">
        <v>68</v>
      </c>
      <c r="F324" s="30" t="s">
        <v>5</v>
      </c>
      <c r="G324" s="30"/>
      <c r="H324" s="34"/>
      <c r="I324" s="29"/>
      <c r="J324" s="33"/>
      <c r="K324" s="33"/>
      <c r="L324" s="32"/>
      <c r="M324" s="31"/>
      <c r="N324" s="30"/>
      <c r="O324" s="29"/>
      <c r="P324" s="28">
        <v>118300</v>
      </c>
      <c r="Q324" s="28">
        <v>128416.29</v>
      </c>
      <c r="R324" s="28">
        <v>128416.29</v>
      </c>
      <c r="S324" s="16"/>
    </row>
    <row r="325" spans="1:19" ht="12.75" customHeight="1" x14ac:dyDescent="0.2">
      <c r="A325" s="15"/>
      <c r="B325" s="38"/>
      <c r="C325" s="37"/>
      <c r="D325" s="36">
        <v>1004</v>
      </c>
      <c r="E325" s="35" t="s">
        <v>68</v>
      </c>
      <c r="F325" s="30" t="s">
        <v>64</v>
      </c>
      <c r="G325" s="30"/>
      <c r="H325" s="34"/>
      <c r="I325" s="29"/>
      <c r="J325" s="33"/>
      <c r="K325" s="33"/>
      <c r="L325" s="32"/>
      <c r="M325" s="31"/>
      <c r="N325" s="30"/>
      <c r="O325" s="29"/>
      <c r="P325" s="28">
        <v>11741600</v>
      </c>
      <c r="Q325" s="28">
        <v>12925016</v>
      </c>
      <c r="R325" s="28">
        <v>12925016</v>
      </c>
      <c r="S325" s="16"/>
    </row>
    <row r="326" spans="1:19" ht="12.75" customHeight="1" x14ac:dyDescent="0.2">
      <c r="A326" s="15"/>
      <c r="B326" s="38"/>
      <c r="C326" s="37"/>
      <c r="D326" s="36">
        <v>1004</v>
      </c>
      <c r="E326" s="35" t="s">
        <v>67</v>
      </c>
      <c r="F326" s="30" t="s">
        <v>5</v>
      </c>
      <c r="G326" s="30"/>
      <c r="H326" s="34"/>
      <c r="I326" s="29"/>
      <c r="J326" s="33"/>
      <c r="K326" s="33"/>
      <c r="L326" s="32"/>
      <c r="M326" s="31"/>
      <c r="N326" s="30"/>
      <c r="O326" s="29"/>
      <c r="P326" s="28">
        <v>950</v>
      </c>
      <c r="Q326" s="28">
        <v>0</v>
      </c>
      <c r="R326" s="28">
        <v>0</v>
      </c>
      <c r="S326" s="16"/>
    </row>
    <row r="327" spans="1:19" ht="12.75" customHeight="1" x14ac:dyDescent="0.2">
      <c r="A327" s="15"/>
      <c r="B327" s="38"/>
      <c r="C327" s="37"/>
      <c r="D327" s="36">
        <v>1004</v>
      </c>
      <c r="E327" s="35" t="s">
        <v>67</v>
      </c>
      <c r="F327" s="30" t="s">
        <v>64</v>
      </c>
      <c r="G327" s="30"/>
      <c r="H327" s="34"/>
      <c r="I327" s="29"/>
      <c r="J327" s="33"/>
      <c r="K327" s="33"/>
      <c r="L327" s="32"/>
      <c r="M327" s="31"/>
      <c r="N327" s="30"/>
      <c r="O327" s="29"/>
      <c r="P327" s="28">
        <v>99280</v>
      </c>
      <c r="Q327" s="28">
        <v>8102.19</v>
      </c>
      <c r="R327" s="28">
        <v>5102.1899999999996</v>
      </c>
      <c r="S327" s="16"/>
    </row>
    <row r="328" spans="1:19" ht="12.75" customHeight="1" x14ac:dyDescent="0.2">
      <c r="A328" s="15"/>
      <c r="B328" s="38"/>
      <c r="C328" s="37"/>
      <c r="D328" s="36">
        <v>1004</v>
      </c>
      <c r="E328" s="35" t="s">
        <v>66</v>
      </c>
      <c r="F328" s="30" t="s">
        <v>64</v>
      </c>
      <c r="G328" s="30"/>
      <c r="H328" s="34"/>
      <c r="I328" s="29"/>
      <c r="J328" s="33"/>
      <c r="K328" s="33"/>
      <c r="L328" s="32"/>
      <c r="M328" s="31"/>
      <c r="N328" s="30"/>
      <c r="O328" s="29"/>
      <c r="P328" s="28">
        <v>132237010</v>
      </c>
      <c r="Q328" s="28">
        <v>120995187.48999999</v>
      </c>
      <c r="R328" s="28">
        <v>120995187.48999999</v>
      </c>
      <c r="S328" s="16"/>
    </row>
    <row r="329" spans="1:19" ht="12.75" customHeight="1" x14ac:dyDescent="0.2">
      <c r="A329" s="15"/>
      <c r="B329" s="38"/>
      <c r="C329" s="37"/>
      <c r="D329" s="36">
        <v>1004</v>
      </c>
      <c r="E329" s="35" t="s">
        <v>65</v>
      </c>
      <c r="F329" s="30" t="s">
        <v>64</v>
      </c>
      <c r="G329" s="30"/>
      <c r="H329" s="34"/>
      <c r="I329" s="29"/>
      <c r="J329" s="33"/>
      <c r="K329" s="33"/>
      <c r="L329" s="32"/>
      <c r="M329" s="31"/>
      <c r="N329" s="30"/>
      <c r="O329" s="29"/>
      <c r="P329" s="28">
        <v>74480570</v>
      </c>
      <c r="Q329" s="28">
        <v>59644424.380000003</v>
      </c>
      <c r="R329" s="28">
        <v>59644424.380000003</v>
      </c>
      <c r="S329" s="16"/>
    </row>
    <row r="330" spans="1:19" ht="12.75" customHeight="1" x14ac:dyDescent="0.2">
      <c r="A330" s="15"/>
      <c r="B330" s="38"/>
      <c r="C330" s="37"/>
      <c r="D330" s="36">
        <v>1006</v>
      </c>
      <c r="E330" s="35" t="s">
        <v>4</v>
      </c>
      <c r="F330" s="30" t="s">
        <v>3</v>
      </c>
      <c r="G330" s="30"/>
      <c r="H330" s="34"/>
      <c r="I330" s="29"/>
      <c r="J330" s="33"/>
      <c r="K330" s="33"/>
      <c r="L330" s="32"/>
      <c r="M330" s="31"/>
      <c r="N330" s="30"/>
      <c r="O330" s="29"/>
      <c r="P330" s="28">
        <v>0</v>
      </c>
      <c r="Q330" s="28">
        <v>0</v>
      </c>
      <c r="R330" s="28">
        <v>0</v>
      </c>
      <c r="S330" s="16"/>
    </row>
    <row r="331" spans="1:19" ht="12.75" customHeight="1" x14ac:dyDescent="0.2">
      <c r="A331" s="15"/>
      <c r="B331" s="38"/>
      <c r="C331" s="37"/>
      <c r="D331" s="36">
        <v>1006</v>
      </c>
      <c r="E331" s="35" t="s">
        <v>63</v>
      </c>
      <c r="F331" s="30" t="s">
        <v>5</v>
      </c>
      <c r="G331" s="30"/>
      <c r="H331" s="34"/>
      <c r="I331" s="29"/>
      <c r="J331" s="33"/>
      <c r="K331" s="33"/>
      <c r="L331" s="32"/>
      <c r="M331" s="31"/>
      <c r="N331" s="30"/>
      <c r="O331" s="29"/>
      <c r="P331" s="28">
        <v>42093.599999999999</v>
      </c>
      <c r="Q331" s="28">
        <v>43832.5</v>
      </c>
      <c r="R331" s="28">
        <v>43832.5</v>
      </c>
      <c r="S331" s="16"/>
    </row>
    <row r="332" spans="1:19" ht="12.75" customHeight="1" x14ac:dyDescent="0.2">
      <c r="A332" s="15"/>
      <c r="B332" s="38"/>
      <c r="C332" s="37"/>
      <c r="D332" s="36">
        <v>1006</v>
      </c>
      <c r="E332" s="35" t="s">
        <v>62</v>
      </c>
      <c r="F332" s="30" t="s">
        <v>27</v>
      </c>
      <c r="G332" s="30"/>
      <c r="H332" s="34"/>
      <c r="I332" s="29"/>
      <c r="J332" s="33"/>
      <c r="K332" s="33"/>
      <c r="L332" s="32"/>
      <c r="M332" s="31"/>
      <c r="N332" s="30"/>
      <c r="O332" s="29"/>
      <c r="P332" s="28">
        <v>290346</v>
      </c>
      <c r="Q332" s="28">
        <v>290346</v>
      </c>
      <c r="R332" s="28">
        <v>290346</v>
      </c>
      <c r="S332" s="16"/>
    </row>
    <row r="333" spans="1:19" ht="12.75" customHeight="1" x14ac:dyDescent="0.2">
      <c r="A333" s="15"/>
      <c r="B333" s="38"/>
      <c r="C333" s="37"/>
      <c r="D333" s="36">
        <v>1006</v>
      </c>
      <c r="E333" s="35" t="s">
        <v>62</v>
      </c>
      <c r="F333" s="30" t="s">
        <v>5</v>
      </c>
      <c r="G333" s="30"/>
      <c r="H333" s="34"/>
      <c r="I333" s="29"/>
      <c r="J333" s="33"/>
      <c r="K333" s="33"/>
      <c r="L333" s="32"/>
      <c r="M333" s="31"/>
      <c r="N333" s="30"/>
      <c r="O333" s="29"/>
      <c r="P333" s="28">
        <v>288554</v>
      </c>
      <c r="Q333" s="28">
        <v>288554</v>
      </c>
      <c r="R333" s="28">
        <v>288554</v>
      </c>
      <c r="S333" s="16"/>
    </row>
    <row r="334" spans="1:19" ht="12.75" customHeight="1" x14ac:dyDescent="0.2">
      <c r="A334" s="15"/>
      <c r="B334" s="38"/>
      <c r="C334" s="37"/>
      <c r="D334" s="36">
        <v>1006</v>
      </c>
      <c r="E334" s="35" t="s">
        <v>61</v>
      </c>
      <c r="F334" s="30" t="s">
        <v>27</v>
      </c>
      <c r="G334" s="30"/>
      <c r="H334" s="34"/>
      <c r="I334" s="29"/>
      <c r="J334" s="33"/>
      <c r="K334" s="33"/>
      <c r="L334" s="32"/>
      <c r="M334" s="31"/>
      <c r="N334" s="30"/>
      <c r="O334" s="29"/>
      <c r="P334" s="28">
        <v>22974910</v>
      </c>
      <c r="Q334" s="28">
        <v>23638395.809999999</v>
      </c>
      <c r="R334" s="28">
        <v>23638395.809999999</v>
      </c>
      <c r="S334" s="16"/>
    </row>
    <row r="335" spans="1:19" ht="12.75" customHeight="1" x14ac:dyDescent="0.2">
      <c r="A335" s="15"/>
      <c r="B335" s="38"/>
      <c r="C335" s="37"/>
      <c r="D335" s="36">
        <v>1006</v>
      </c>
      <c r="E335" s="35" t="s">
        <v>61</v>
      </c>
      <c r="F335" s="30" t="s">
        <v>5</v>
      </c>
      <c r="G335" s="30"/>
      <c r="H335" s="34"/>
      <c r="I335" s="29"/>
      <c r="J335" s="33"/>
      <c r="K335" s="33"/>
      <c r="L335" s="32"/>
      <c r="M335" s="31"/>
      <c r="N335" s="30"/>
      <c r="O335" s="29"/>
      <c r="P335" s="28">
        <v>2066197</v>
      </c>
      <c r="Q335" s="28">
        <v>1731078.38</v>
      </c>
      <c r="R335" s="28">
        <v>1731078.38</v>
      </c>
      <c r="S335" s="16"/>
    </row>
    <row r="336" spans="1:19" ht="12.75" customHeight="1" x14ac:dyDescent="0.2">
      <c r="A336" s="15"/>
      <c r="B336" s="38"/>
      <c r="C336" s="37"/>
      <c r="D336" s="36">
        <v>1006</v>
      </c>
      <c r="E336" s="35" t="s">
        <v>61</v>
      </c>
      <c r="F336" s="30" t="s">
        <v>20</v>
      </c>
      <c r="G336" s="30"/>
      <c r="H336" s="34"/>
      <c r="I336" s="29"/>
      <c r="J336" s="33"/>
      <c r="K336" s="33"/>
      <c r="L336" s="32"/>
      <c r="M336" s="31"/>
      <c r="N336" s="30"/>
      <c r="O336" s="29"/>
      <c r="P336" s="28">
        <v>1523</v>
      </c>
      <c r="Q336" s="28">
        <v>1523</v>
      </c>
      <c r="R336" s="28">
        <v>1523</v>
      </c>
      <c r="S336" s="16"/>
    </row>
    <row r="337" spans="1:19" ht="12.75" customHeight="1" x14ac:dyDescent="0.2">
      <c r="A337" s="15"/>
      <c r="B337" s="38"/>
      <c r="C337" s="37"/>
      <c r="D337" s="36">
        <v>1006</v>
      </c>
      <c r="E337" s="35" t="s">
        <v>26</v>
      </c>
      <c r="F337" s="30" t="s">
        <v>5</v>
      </c>
      <c r="G337" s="30"/>
      <c r="H337" s="34"/>
      <c r="I337" s="29"/>
      <c r="J337" s="33"/>
      <c r="K337" s="33"/>
      <c r="L337" s="32"/>
      <c r="M337" s="31"/>
      <c r="N337" s="30"/>
      <c r="O337" s="29"/>
      <c r="P337" s="28">
        <v>0</v>
      </c>
      <c r="Q337" s="28">
        <v>104100</v>
      </c>
      <c r="R337" s="28">
        <v>104100</v>
      </c>
      <c r="S337" s="16"/>
    </row>
    <row r="338" spans="1:19" ht="12.75" customHeight="1" x14ac:dyDescent="0.2">
      <c r="A338" s="15"/>
      <c r="B338" s="38"/>
      <c r="C338" s="37"/>
      <c r="D338" s="36">
        <v>1006</v>
      </c>
      <c r="E338" s="35" t="s">
        <v>29</v>
      </c>
      <c r="F338" s="30" t="s">
        <v>27</v>
      </c>
      <c r="G338" s="30"/>
      <c r="H338" s="34"/>
      <c r="I338" s="29"/>
      <c r="J338" s="33"/>
      <c r="K338" s="33"/>
      <c r="L338" s="32"/>
      <c r="M338" s="31"/>
      <c r="N338" s="30"/>
      <c r="O338" s="29"/>
      <c r="P338" s="28">
        <v>0</v>
      </c>
      <c r="Q338" s="28">
        <v>365153.78</v>
      </c>
      <c r="R338" s="28">
        <v>365153.78</v>
      </c>
      <c r="S338" s="16"/>
    </row>
    <row r="339" spans="1:19" ht="12.75" customHeight="1" x14ac:dyDescent="0.2">
      <c r="A339" s="15"/>
      <c r="B339" s="214">
        <v>632</v>
      </c>
      <c r="C339" s="214"/>
      <c r="D339" s="214"/>
      <c r="E339" s="214"/>
      <c r="F339" s="214"/>
      <c r="G339" s="214"/>
      <c r="H339" s="214"/>
      <c r="I339" s="214"/>
      <c r="J339" s="214"/>
      <c r="K339" s="214"/>
      <c r="L339" s="214"/>
      <c r="M339" s="214"/>
      <c r="N339" s="214"/>
      <c r="O339" s="215"/>
      <c r="P339" s="39">
        <v>7980421</v>
      </c>
      <c r="Q339" s="39">
        <v>8862736.8300000001</v>
      </c>
      <c r="R339" s="39">
        <v>8853612.0700000003</v>
      </c>
      <c r="S339" s="16"/>
    </row>
    <row r="340" spans="1:19" ht="12.75" customHeight="1" x14ac:dyDescent="0.2">
      <c r="A340" s="15"/>
      <c r="B340" s="38"/>
      <c r="C340" s="37"/>
      <c r="D340" s="36">
        <v>405</v>
      </c>
      <c r="E340" s="35" t="s">
        <v>4</v>
      </c>
      <c r="F340" s="30" t="s">
        <v>3</v>
      </c>
      <c r="G340" s="30"/>
      <c r="H340" s="34"/>
      <c r="I340" s="29"/>
      <c r="J340" s="33"/>
      <c r="K340" s="33"/>
      <c r="L340" s="32"/>
      <c r="M340" s="31"/>
      <c r="N340" s="30"/>
      <c r="O340" s="29"/>
      <c r="P340" s="28">
        <v>0</v>
      </c>
      <c r="Q340" s="28">
        <v>0</v>
      </c>
      <c r="R340" s="28">
        <v>0</v>
      </c>
      <c r="S340" s="16"/>
    </row>
    <row r="341" spans="1:19" ht="12.75" customHeight="1" x14ac:dyDescent="0.2">
      <c r="A341" s="15"/>
      <c r="B341" s="38"/>
      <c r="C341" s="37"/>
      <c r="D341" s="36">
        <v>405</v>
      </c>
      <c r="E341" s="35" t="s">
        <v>60</v>
      </c>
      <c r="F341" s="30" t="s">
        <v>27</v>
      </c>
      <c r="G341" s="30"/>
      <c r="H341" s="34"/>
      <c r="I341" s="29"/>
      <c r="J341" s="33"/>
      <c r="K341" s="33"/>
      <c r="L341" s="32"/>
      <c r="M341" s="31"/>
      <c r="N341" s="30"/>
      <c r="O341" s="29"/>
      <c r="P341" s="28">
        <v>108031</v>
      </c>
      <c r="Q341" s="28">
        <v>258493.99</v>
      </c>
      <c r="R341" s="28">
        <v>258492.99</v>
      </c>
      <c r="S341" s="16"/>
    </row>
    <row r="342" spans="1:19" ht="12.75" customHeight="1" x14ac:dyDescent="0.2">
      <c r="A342" s="15"/>
      <c r="B342" s="38"/>
      <c r="C342" s="37"/>
      <c r="D342" s="36">
        <v>405</v>
      </c>
      <c r="E342" s="35" t="s">
        <v>60</v>
      </c>
      <c r="F342" s="30" t="s">
        <v>5</v>
      </c>
      <c r="G342" s="30"/>
      <c r="H342" s="34"/>
      <c r="I342" s="29"/>
      <c r="J342" s="33"/>
      <c r="K342" s="33"/>
      <c r="L342" s="32"/>
      <c r="M342" s="31"/>
      <c r="N342" s="30"/>
      <c r="O342" s="29"/>
      <c r="P342" s="28">
        <v>355270</v>
      </c>
      <c r="Q342" s="28">
        <v>564164.38</v>
      </c>
      <c r="R342" s="28">
        <v>560207.59</v>
      </c>
      <c r="S342" s="16"/>
    </row>
    <row r="343" spans="1:19" ht="12.75" customHeight="1" x14ac:dyDescent="0.2">
      <c r="A343" s="15"/>
      <c r="B343" s="38"/>
      <c r="C343" s="37"/>
      <c r="D343" s="36">
        <v>405</v>
      </c>
      <c r="E343" s="35" t="s">
        <v>60</v>
      </c>
      <c r="F343" s="30" t="s">
        <v>20</v>
      </c>
      <c r="G343" s="30"/>
      <c r="H343" s="34"/>
      <c r="I343" s="29"/>
      <c r="J343" s="33"/>
      <c r="K343" s="33"/>
      <c r="L343" s="32"/>
      <c r="M343" s="31"/>
      <c r="N343" s="30"/>
      <c r="O343" s="29"/>
      <c r="P343" s="28">
        <v>7500</v>
      </c>
      <c r="Q343" s="28">
        <v>7500</v>
      </c>
      <c r="R343" s="28">
        <v>7200</v>
      </c>
      <c r="S343" s="16"/>
    </row>
    <row r="344" spans="1:19" ht="12.75" customHeight="1" x14ac:dyDescent="0.2">
      <c r="A344" s="15"/>
      <c r="B344" s="38"/>
      <c r="C344" s="37"/>
      <c r="D344" s="36">
        <v>405</v>
      </c>
      <c r="E344" s="35" t="s">
        <v>59</v>
      </c>
      <c r="F344" s="30" t="s">
        <v>27</v>
      </c>
      <c r="G344" s="30"/>
      <c r="H344" s="34"/>
      <c r="I344" s="29"/>
      <c r="J344" s="33"/>
      <c r="K344" s="33"/>
      <c r="L344" s="32"/>
      <c r="M344" s="31"/>
      <c r="N344" s="30"/>
      <c r="O344" s="29"/>
      <c r="P344" s="28">
        <v>4955400</v>
      </c>
      <c r="Q344" s="28">
        <v>5335628.05</v>
      </c>
      <c r="R344" s="28">
        <v>5333791.08</v>
      </c>
      <c r="S344" s="16"/>
    </row>
    <row r="345" spans="1:19" ht="12.75" customHeight="1" x14ac:dyDescent="0.2">
      <c r="A345" s="15"/>
      <c r="B345" s="38"/>
      <c r="C345" s="37"/>
      <c r="D345" s="36">
        <v>405</v>
      </c>
      <c r="E345" s="35" t="s">
        <v>58</v>
      </c>
      <c r="F345" s="30" t="s">
        <v>27</v>
      </c>
      <c r="G345" s="30"/>
      <c r="H345" s="34"/>
      <c r="I345" s="29"/>
      <c r="J345" s="33"/>
      <c r="K345" s="33"/>
      <c r="L345" s="32"/>
      <c r="M345" s="31"/>
      <c r="N345" s="30"/>
      <c r="O345" s="29"/>
      <c r="P345" s="28">
        <v>2355490</v>
      </c>
      <c r="Q345" s="28">
        <v>2485874</v>
      </c>
      <c r="R345" s="28">
        <v>2485874</v>
      </c>
      <c r="S345" s="16"/>
    </row>
    <row r="346" spans="1:19" ht="12.75" customHeight="1" x14ac:dyDescent="0.2">
      <c r="A346" s="15"/>
      <c r="B346" s="38"/>
      <c r="C346" s="37"/>
      <c r="D346" s="36">
        <v>405</v>
      </c>
      <c r="E346" s="35" t="s">
        <v>58</v>
      </c>
      <c r="F346" s="30" t="s">
        <v>5</v>
      </c>
      <c r="G346" s="30"/>
      <c r="H346" s="34"/>
      <c r="I346" s="29"/>
      <c r="J346" s="33"/>
      <c r="K346" s="33"/>
      <c r="L346" s="32"/>
      <c r="M346" s="31"/>
      <c r="N346" s="30"/>
      <c r="O346" s="29"/>
      <c r="P346" s="28">
        <v>144830</v>
      </c>
      <c r="Q346" s="28">
        <v>47000</v>
      </c>
      <c r="R346" s="28">
        <v>43970</v>
      </c>
      <c r="S346" s="16"/>
    </row>
    <row r="347" spans="1:19" ht="12.75" customHeight="1" x14ac:dyDescent="0.2">
      <c r="A347" s="15"/>
      <c r="B347" s="38"/>
      <c r="C347" s="37"/>
      <c r="D347" s="36">
        <v>405</v>
      </c>
      <c r="E347" s="35" t="s">
        <v>57</v>
      </c>
      <c r="F347" s="30" t="s">
        <v>5</v>
      </c>
      <c r="G347" s="30"/>
      <c r="H347" s="34"/>
      <c r="I347" s="29"/>
      <c r="J347" s="33"/>
      <c r="K347" s="33"/>
      <c r="L347" s="32"/>
      <c r="M347" s="31"/>
      <c r="N347" s="30"/>
      <c r="O347" s="29"/>
      <c r="P347" s="28">
        <v>53900</v>
      </c>
      <c r="Q347" s="28">
        <v>53899.83</v>
      </c>
      <c r="R347" s="28">
        <v>53899.83</v>
      </c>
      <c r="S347" s="16"/>
    </row>
    <row r="348" spans="1:19" ht="12.75" customHeight="1" x14ac:dyDescent="0.2">
      <c r="A348" s="15"/>
      <c r="B348" s="38"/>
      <c r="C348" s="37"/>
      <c r="D348" s="36">
        <v>405</v>
      </c>
      <c r="E348" s="35" t="s">
        <v>29</v>
      </c>
      <c r="F348" s="30" t="s">
        <v>27</v>
      </c>
      <c r="G348" s="30"/>
      <c r="H348" s="34"/>
      <c r="I348" s="29"/>
      <c r="J348" s="33"/>
      <c r="K348" s="33"/>
      <c r="L348" s="32"/>
      <c r="M348" s="31"/>
      <c r="N348" s="30"/>
      <c r="O348" s="29"/>
      <c r="P348" s="28">
        <v>0</v>
      </c>
      <c r="Q348" s="28">
        <v>110176.58</v>
      </c>
      <c r="R348" s="28">
        <v>110176.58</v>
      </c>
      <c r="S348" s="16"/>
    </row>
    <row r="349" spans="1:19" ht="12.75" customHeight="1" x14ac:dyDescent="0.2">
      <c r="A349" s="15"/>
      <c r="B349" s="214">
        <v>643</v>
      </c>
      <c r="C349" s="214"/>
      <c r="D349" s="214"/>
      <c r="E349" s="214"/>
      <c r="F349" s="214"/>
      <c r="G349" s="214"/>
      <c r="H349" s="214"/>
      <c r="I349" s="214"/>
      <c r="J349" s="214"/>
      <c r="K349" s="214"/>
      <c r="L349" s="214"/>
      <c r="M349" s="214"/>
      <c r="N349" s="214"/>
      <c r="O349" s="215"/>
      <c r="P349" s="39">
        <v>2342590</v>
      </c>
      <c r="Q349" s="39">
        <v>2445562.94</v>
      </c>
      <c r="R349" s="39">
        <v>2445562.94</v>
      </c>
      <c r="S349" s="16"/>
    </row>
    <row r="350" spans="1:19" ht="12.75" customHeight="1" x14ac:dyDescent="0.2">
      <c r="A350" s="15"/>
      <c r="B350" s="38"/>
      <c r="C350" s="37"/>
      <c r="D350" s="36">
        <v>106</v>
      </c>
      <c r="E350" s="35" t="s">
        <v>4</v>
      </c>
      <c r="F350" s="30" t="s">
        <v>3</v>
      </c>
      <c r="G350" s="30"/>
      <c r="H350" s="34"/>
      <c r="I350" s="29"/>
      <c r="J350" s="33"/>
      <c r="K350" s="33"/>
      <c r="L350" s="32"/>
      <c r="M350" s="31"/>
      <c r="N350" s="30"/>
      <c r="O350" s="29"/>
      <c r="P350" s="28">
        <v>0</v>
      </c>
      <c r="Q350" s="28">
        <v>0</v>
      </c>
      <c r="R350" s="28">
        <v>0</v>
      </c>
      <c r="S350" s="16"/>
    </row>
    <row r="351" spans="1:19" ht="12.75" customHeight="1" x14ac:dyDescent="0.2">
      <c r="A351" s="15"/>
      <c r="B351" s="38"/>
      <c r="C351" s="37"/>
      <c r="D351" s="36">
        <v>106</v>
      </c>
      <c r="E351" s="35" t="s">
        <v>56</v>
      </c>
      <c r="F351" s="30" t="s">
        <v>27</v>
      </c>
      <c r="G351" s="30"/>
      <c r="H351" s="34"/>
      <c r="I351" s="29"/>
      <c r="J351" s="33"/>
      <c r="K351" s="33"/>
      <c r="L351" s="32"/>
      <c r="M351" s="31"/>
      <c r="N351" s="30"/>
      <c r="O351" s="29"/>
      <c r="P351" s="28">
        <v>58170</v>
      </c>
      <c r="Q351" s="28">
        <v>58169.45</v>
      </c>
      <c r="R351" s="28">
        <v>58169.45</v>
      </c>
      <c r="S351" s="16"/>
    </row>
    <row r="352" spans="1:19" ht="12.75" customHeight="1" x14ac:dyDescent="0.2">
      <c r="A352" s="15"/>
      <c r="B352" s="38"/>
      <c r="C352" s="37"/>
      <c r="D352" s="36">
        <v>106</v>
      </c>
      <c r="E352" s="35" t="s">
        <v>56</v>
      </c>
      <c r="F352" s="30" t="s">
        <v>5</v>
      </c>
      <c r="G352" s="30"/>
      <c r="H352" s="34"/>
      <c r="I352" s="29"/>
      <c r="J352" s="33"/>
      <c r="K352" s="33"/>
      <c r="L352" s="32"/>
      <c r="M352" s="31"/>
      <c r="N352" s="30"/>
      <c r="O352" s="29"/>
      <c r="P352" s="28">
        <v>92600</v>
      </c>
      <c r="Q352" s="28">
        <v>82948.39</v>
      </c>
      <c r="R352" s="28">
        <v>82948.39</v>
      </c>
      <c r="S352" s="16"/>
    </row>
    <row r="353" spans="1:19" ht="12.75" customHeight="1" x14ac:dyDescent="0.2">
      <c r="A353" s="15"/>
      <c r="B353" s="38"/>
      <c r="C353" s="37"/>
      <c r="D353" s="36">
        <v>106</v>
      </c>
      <c r="E353" s="35" t="s">
        <v>55</v>
      </c>
      <c r="F353" s="30" t="s">
        <v>27</v>
      </c>
      <c r="G353" s="30"/>
      <c r="H353" s="34"/>
      <c r="I353" s="29"/>
      <c r="J353" s="33"/>
      <c r="K353" s="33"/>
      <c r="L353" s="32"/>
      <c r="M353" s="31"/>
      <c r="N353" s="30"/>
      <c r="O353" s="29"/>
      <c r="P353" s="28">
        <v>2191820</v>
      </c>
      <c r="Q353" s="28">
        <v>2304445.1</v>
      </c>
      <c r="R353" s="28">
        <v>2304445.1</v>
      </c>
      <c r="S353" s="16"/>
    </row>
    <row r="354" spans="1:19" ht="12.75" customHeight="1" x14ac:dyDescent="0.2">
      <c r="A354" s="15"/>
      <c r="B354" s="214">
        <v>670</v>
      </c>
      <c r="C354" s="214"/>
      <c r="D354" s="214"/>
      <c r="E354" s="214"/>
      <c r="F354" s="214"/>
      <c r="G354" s="214"/>
      <c r="H354" s="214"/>
      <c r="I354" s="214"/>
      <c r="J354" s="214"/>
      <c r="K354" s="214"/>
      <c r="L354" s="214"/>
      <c r="M354" s="214"/>
      <c r="N354" s="214"/>
      <c r="O354" s="215"/>
      <c r="P354" s="39">
        <v>5732300</v>
      </c>
      <c r="Q354" s="39">
        <v>7113840.7000000002</v>
      </c>
      <c r="R354" s="39">
        <v>6889457.1200000001</v>
      </c>
      <c r="S354" s="16"/>
    </row>
    <row r="355" spans="1:19" ht="12.75" customHeight="1" x14ac:dyDescent="0.2">
      <c r="A355" s="15"/>
      <c r="B355" s="38"/>
      <c r="C355" s="37"/>
      <c r="D355" s="36">
        <v>104</v>
      </c>
      <c r="E355" s="35" t="s">
        <v>4</v>
      </c>
      <c r="F355" s="30" t="s">
        <v>3</v>
      </c>
      <c r="G355" s="30"/>
      <c r="H355" s="34"/>
      <c r="I355" s="29"/>
      <c r="J355" s="33"/>
      <c r="K355" s="33"/>
      <c r="L355" s="32"/>
      <c r="M355" s="31"/>
      <c r="N355" s="30"/>
      <c r="O355" s="29"/>
      <c r="P355" s="28">
        <v>0</v>
      </c>
      <c r="Q355" s="28">
        <v>0</v>
      </c>
      <c r="R355" s="28">
        <v>0</v>
      </c>
      <c r="S355" s="16"/>
    </row>
    <row r="356" spans="1:19" ht="12.75" customHeight="1" x14ac:dyDescent="0.2">
      <c r="A356" s="15"/>
      <c r="B356" s="38"/>
      <c r="C356" s="37"/>
      <c r="D356" s="36">
        <v>104</v>
      </c>
      <c r="E356" s="35" t="s">
        <v>31</v>
      </c>
      <c r="F356" s="30" t="s">
        <v>27</v>
      </c>
      <c r="G356" s="30"/>
      <c r="H356" s="34"/>
      <c r="I356" s="29"/>
      <c r="J356" s="33"/>
      <c r="K356" s="33"/>
      <c r="L356" s="32"/>
      <c r="M356" s="31"/>
      <c r="N356" s="30"/>
      <c r="O356" s="29"/>
      <c r="P356" s="28">
        <v>60940</v>
      </c>
      <c r="Q356" s="28">
        <v>60940</v>
      </c>
      <c r="R356" s="28">
        <v>60940</v>
      </c>
      <c r="S356" s="16"/>
    </row>
    <row r="357" spans="1:19" ht="12.75" customHeight="1" x14ac:dyDescent="0.2">
      <c r="A357" s="15"/>
      <c r="B357" s="38"/>
      <c r="C357" s="37"/>
      <c r="D357" s="36">
        <v>104</v>
      </c>
      <c r="E357" s="35" t="s">
        <v>31</v>
      </c>
      <c r="F357" s="30" t="s">
        <v>5</v>
      </c>
      <c r="G357" s="30"/>
      <c r="H357" s="34"/>
      <c r="I357" s="29"/>
      <c r="J357" s="33"/>
      <c r="K357" s="33"/>
      <c r="L357" s="32"/>
      <c r="M357" s="31"/>
      <c r="N357" s="30"/>
      <c r="O357" s="29"/>
      <c r="P357" s="28">
        <v>729760</v>
      </c>
      <c r="Q357" s="28">
        <v>571241.32999999996</v>
      </c>
      <c r="R357" s="28">
        <v>568053.09</v>
      </c>
      <c r="S357" s="16"/>
    </row>
    <row r="358" spans="1:19" ht="12.75" customHeight="1" x14ac:dyDescent="0.2">
      <c r="A358" s="15"/>
      <c r="B358" s="38"/>
      <c r="C358" s="37"/>
      <c r="D358" s="36">
        <v>104</v>
      </c>
      <c r="E358" s="35" t="s">
        <v>31</v>
      </c>
      <c r="F358" s="30" t="s">
        <v>20</v>
      </c>
      <c r="G358" s="30"/>
      <c r="H358" s="34"/>
      <c r="I358" s="29"/>
      <c r="J358" s="33"/>
      <c r="K358" s="33"/>
      <c r="L358" s="32"/>
      <c r="M358" s="31"/>
      <c r="N358" s="30"/>
      <c r="O358" s="29"/>
      <c r="P358" s="28">
        <v>15000</v>
      </c>
      <c r="Q358" s="28">
        <v>11232</v>
      </c>
      <c r="R358" s="28">
        <v>9232</v>
      </c>
      <c r="S358" s="16"/>
    </row>
    <row r="359" spans="1:19" ht="12.75" customHeight="1" x14ac:dyDescent="0.2">
      <c r="A359" s="15"/>
      <c r="B359" s="38"/>
      <c r="C359" s="37"/>
      <c r="D359" s="36">
        <v>104</v>
      </c>
      <c r="E359" s="35" t="s">
        <v>30</v>
      </c>
      <c r="F359" s="30" t="s">
        <v>27</v>
      </c>
      <c r="G359" s="30"/>
      <c r="H359" s="34"/>
      <c r="I359" s="29"/>
      <c r="J359" s="33"/>
      <c r="K359" s="33"/>
      <c r="L359" s="32"/>
      <c r="M359" s="31"/>
      <c r="N359" s="30"/>
      <c r="O359" s="29"/>
      <c r="P359" s="28">
        <v>2656200</v>
      </c>
      <c r="Q359" s="28">
        <v>2920770.53</v>
      </c>
      <c r="R359" s="28">
        <v>2920770.53</v>
      </c>
      <c r="S359" s="16"/>
    </row>
    <row r="360" spans="1:19" ht="12.75" customHeight="1" x14ac:dyDescent="0.2">
      <c r="A360" s="15"/>
      <c r="B360" s="38"/>
      <c r="C360" s="37"/>
      <c r="D360" s="36">
        <v>104</v>
      </c>
      <c r="E360" s="35" t="s">
        <v>29</v>
      </c>
      <c r="F360" s="30" t="s">
        <v>27</v>
      </c>
      <c r="G360" s="30"/>
      <c r="H360" s="34"/>
      <c r="I360" s="29"/>
      <c r="J360" s="33"/>
      <c r="K360" s="33"/>
      <c r="L360" s="32"/>
      <c r="M360" s="31"/>
      <c r="N360" s="30"/>
      <c r="O360" s="29"/>
      <c r="P360" s="28">
        <v>0</v>
      </c>
      <c r="Q360" s="28">
        <v>47145.9</v>
      </c>
      <c r="R360" s="28">
        <v>47145.9</v>
      </c>
      <c r="S360" s="16"/>
    </row>
    <row r="361" spans="1:19" ht="12.75" customHeight="1" x14ac:dyDescent="0.2">
      <c r="A361" s="15"/>
      <c r="B361" s="38"/>
      <c r="C361" s="37"/>
      <c r="D361" s="36">
        <v>113</v>
      </c>
      <c r="E361" s="35" t="s">
        <v>4</v>
      </c>
      <c r="F361" s="30" t="s">
        <v>3</v>
      </c>
      <c r="G361" s="30"/>
      <c r="H361" s="34"/>
      <c r="I361" s="29"/>
      <c r="J361" s="33"/>
      <c r="K361" s="33"/>
      <c r="L361" s="32"/>
      <c r="M361" s="31"/>
      <c r="N361" s="30"/>
      <c r="O361" s="29"/>
      <c r="P361" s="28">
        <v>0</v>
      </c>
      <c r="Q361" s="28">
        <v>0</v>
      </c>
      <c r="R361" s="28">
        <v>0</v>
      </c>
      <c r="S361" s="16"/>
    </row>
    <row r="362" spans="1:19" ht="12.75" customHeight="1" x14ac:dyDescent="0.2">
      <c r="A362" s="15"/>
      <c r="B362" s="38"/>
      <c r="C362" s="37"/>
      <c r="D362" s="36">
        <v>113</v>
      </c>
      <c r="E362" s="35" t="s">
        <v>26</v>
      </c>
      <c r="F362" s="30" t="s">
        <v>5</v>
      </c>
      <c r="G362" s="30"/>
      <c r="H362" s="34"/>
      <c r="I362" s="29"/>
      <c r="J362" s="33"/>
      <c r="K362" s="33"/>
      <c r="L362" s="32"/>
      <c r="M362" s="31"/>
      <c r="N362" s="30"/>
      <c r="O362" s="29"/>
      <c r="P362" s="28">
        <v>40000</v>
      </c>
      <c r="Q362" s="28">
        <v>40000</v>
      </c>
      <c r="R362" s="28">
        <v>38825</v>
      </c>
      <c r="S362" s="16"/>
    </row>
    <row r="363" spans="1:19" ht="12.75" customHeight="1" x14ac:dyDescent="0.2">
      <c r="A363" s="15"/>
      <c r="B363" s="38"/>
      <c r="C363" s="37"/>
      <c r="D363" s="36">
        <v>113</v>
      </c>
      <c r="E363" s="35" t="s">
        <v>37</v>
      </c>
      <c r="F363" s="30" t="s">
        <v>5</v>
      </c>
      <c r="G363" s="30"/>
      <c r="H363" s="34"/>
      <c r="I363" s="29"/>
      <c r="J363" s="33"/>
      <c r="K363" s="33"/>
      <c r="L363" s="32"/>
      <c r="M363" s="31"/>
      <c r="N363" s="30"/>
      <c r="O363" s="29"/>
      <c r="P363" s="28">
        <v>99000</v>
      </c>
      <c r="Q363" s="28">
        <v>0</v>
      </c>
      <c r="R363" s="28">
        <v>0</v>
      </c>
      <c r="S363" s="16"/>
    </row>
    <row r="364" spans="1:19" ht="12.75" customHeight="1" x14ac:dyDescent="0.2">
      <c r="A364" s="15"/>
      <c r="B364" s="38"/>
      <c r="C364" s="37"/>
      <c r="D364" s="36">
        <v>113</v>
      </c>
      <c r="E364" s="35" t="s">
        <v>24</v>
      </c>
      <c r="F364" s="30" t="s">
        <v>5</v>
      </c>
      <c r="G364" s="30"/>
      <c r="H364" s="34"/>
      <c r="I364" s="29"/>
      <c r="J364" s="33"/>
      <c r="K364" s="33"/>
      <c r="L364" s="32"/>
      <c r="M364" s="31"/>
      <c r="N364" s="30"/>
      <c r="O364" s="29"/>
      <c r="P364" s="28">
        <v>0</v>
      </c>
      <c r="Q364" s="28">
        <v>99000</v>
      </c>
      <c r="R364" s="28">
        <v>99000</v>
      </c>
      <c r="S364" s="16"/>
    </row>
    <row r="365" spans="1:19" ht="12.75" customHeight="1" x14ac:dyDescent="0.2">
      <c r="A365" s="15"/>
      <c r="B365" s="38"/>
      <c r="C365" s="37"/>
      <c r="D365" s="36">
        <v>113</v>
      </c>
      <c r="E365" s="35" t="s">
        <v>36</v>
      </c>
      <c r="F365" s="30" t="s">
        <v>5</v>
      </c>
      <c r="G365" s="30"/>
      <c r="H365" s="34"/>
      <c r="I365" s="29"/>
      <c r="J365" s="33"/>
      <c r="K365" s="33"/>
      <c r="L365" s="32"/>
      <c r="M365" s="31"/>
      <c r="N365" s="30"/>
      <c r="O365" s="29"/>
      <c r="P365" s="28">
        <v>10000</v>
      </c>
      <c r="Q365" s="28">
        <v>0</v>
      </c>
      <c r="R365" s="28">
        <v>0</v>
      </c>
      <c r="S365" s="16"/>
    </row>
    <row r="366" spans="1:19" ht="12.75" customHeight="1" x14ac:dyDescent="0.2">
      <c r="A366" s="15"/>
      <c r="B366" s="38"/>
      <c r="C366" s="37"/>
      <c r="D366" s="36">
        <v>409</v>
      </c>
      <c r="E366" s="35" t="s">
        <v>4</v>
      </c>
      <c r="F366" s="30" t="s">
        <v>3</v>
      </c>
      <c r="G366" s="30"/>
      <c r="H366" s="34"/>
      <c r="I366" s="29"/>
      <c r="J366" s="33"/>
      <c r="K366" s="33"/>
      <c r="L366" s="32"/>
      <c r="M366" s="31"/>
      <c r="N366" s="30"/>
      <c r="O366" s="29"/>
      <c r="P366" s="28">
        <v>0</v>
      </c>
      <c r="Q366" s="28">
        <v>0</v>
      </c>
      <c r="R366" s="28">
        <v>0</v>
      </c>
      <c r="S366" s="16"/>
    </row>
    <row r="367" spans="1:19" ht="12.75" customHeight="1" x14ac:dyDescent="0.2">
      <c r="A367" s="15"/>
      <c r="B367" s="38"/>
      <c r="C367" s="37"/>
      <c r="D367" s="36">
        <v>409</v>
      </c>
      <c r="E367" s="35" t="s">
        <v>23</v>
      </c>
      <c r="F367" s="30" t="s">
        <v>5</v>
      </c>
      <c r="G367" s="30"/>
      <c r="H367" s="34"/>
      <c r="I367" s="29"/>
      <c r="J367" s="33"/>
      <c r="K367" s="33"/>
      <c r="L367" s="32"/>
      <c r="M367" s="31"/>
      <c r="N367" s="30"/>
      <c r="O367" s="29"/>
      <c r="P367" s="28">
        <v>429700</v>
      </c>
      <c r="Q367" s="28">
        <v>429700</v>
      </c>
      <c r="R367" s="28">
        <v>429700</v>
      </c>
      <c r="S367" s="16"/>
    </row>
    <row r="368" spans="1:19" ht="12.75" customHeight="1" x14ac:dyDescent="0.2">
      <c r="A368" s="15"/>
      <c r="B368" s="38"/>
      <c r="C368" s="37"/>
      <c r="D368" s="36">
        <v>409</v>
      </c>
      <c r="E368" s="35" t="s">
        <v>22</v>
      </c>
      <c r="F368" s="30" t="s">
        <v>5</v>
      </c>
      <c r="G368" s="30"/>
      <c r="H368" s="34"/>
      <c r="I368" s="29"/>
      <c r="J368" s="33"/>
      <c r="K368" s="33"/>
      <c r="L368" s="32"/>
      <c r="M368" s="31"/>
      <c r="N368" s="30"/>
      <c r="O368" s="29"/>
      <c r="P368" s="28">
        <v>294800</v>
      </c>
      <c r="Q368" s="28">
        <v>695800</v>
      </c>
      <c r="R368" s="28">
        <v>508738.48</v>
      </c>
      <c r="S368" s="16"/>
    </row>
    <row r="369" spans="1:19" ht="12.75" customHeight="1" x14ac:dyDescent="0.2">
      <c r="A369" s="15"/>
      <c r="B369" s="38"/>
      <c r="C369" s="37"/>
      <c r="D369" s="36">
        <v>503</v>
      </c>
      <c r="E369" s="35" t="s">
        <v>4</v>
      </c>
      <c r="F369" s="30" t="s">
        <v>3</v>
      </c>
      <c r="G369" s="30"/>
      <c r="H369" s="34"/>
      <c r="I369" s="29"/>
      <c r="J369" s="33"/>
      <c r="K369" s="33"/>
      <c r="L369" s="32"/>
      <c r="M369" s="31"/>
      <c r="N369" s="30"/>
      <c r="O369" s="29"/>
      <c r="P369" s="28">
        <v>0</v>
      </c>
      <c r="Q369" s="28">
        <v>0</v>
      </c>
      <c r="R369" s="28">
        <v>0</v>
      </c>
      <c r="S369" s="16"/>
    </row>
    <row r="370" spans="1:19" ht="12.75" customHeight="1" x14ac:dyDescent="0.2">
      <c r="A370" s="15"/>
      <c r="B370" s="38"/>
      <c r="C370" s="37"/>
      <c r="D370" s="36">
        <v>503</v>
      </c>
      <c r="E370" s="35" t="s">
        <v>34</v>
      </c>
      <c r="F370" s="30" t="s">
        <v>5</v>
      </c>
      <c r="G370" s="30"/>
      <c r="H370" s="34"/>
      <c r="I370" s="29"/>
      <c r="J370" s="33"/>
      <c r="K370" s="33"/>
      <c r="L370" s="32"/>
      <c r="M370" s="31"/>
      <c r="N370" s="30"/>
      <c r="O370" s="29"/>
      <c r="P370" s="28">
        <v>130000</v>
      </c>
      <c r="Q370" s="28">
        <v>159063.51999999999</v>
      </c>
      <c r="R370" s="28">
        <v>159063.09</v>
      </c>
      <c r="S370" s="16"/>
    </row>
    <row r="371" spans="1:19" ht="12.75" customHeight="1" x14ac:dyDescent="0.2">
      <c r="A371" s="15"/>
      <c r="B371" s="38"/>
      <c r="C371" s="37"/>
      <c r="D371" s="36">
        <v>503</v>
      </c>
      <c r="E371" s="35" t="s">
        <v>19</v>
      </c>
      <c r="F371" s="30" t="s">
        <v>5</v>
      </c>
      <c r="G371" s="30"/>
      <c r="H371" s="34"/>
      <c r="I371" s="29"/>
      <c r="J371" s="33"/>
      <c r="K371" s="33"/>
      <c r="L371" s="32"/>
      <c r="M371" s="31"/>
      <c r="N371" s="30"/>
      <c r="O371" s="29"/>
      <c r="P371" s="28">
        <v>791700</v>
      </c>
      <c r="Q371" s="28">
        <v>970050.48</v>
      </c>
      <c r="R371" s="28">
        <v>969407.1</v>
      </c>
      <c r="S371" s="16"/>
    </row>
    <row r="372" spans="1:19" ht="12.75" customHeight="1" x14ac:dyDescent="0.2">
      <c r="A372" s="15"/>
      <c r="B372" s="38"/>
      <c r="C372" s="37"/>
      <c r="D372" s="36">
        <v>503</v>
      </c>
      <c r="E372" s="35" t="s">
        <v>8</v>
      </c>
      <c r="F372" s="30" t="s">
        <v>5</v>
      </c>
      <c r="G372" s="30"/>
      <c r="H372" s="34"/>
      <c r="I372" s="29"/>
      <c r="J372" s="33"/>
      <c r="K372" s="33"/>
      <c r="L372" s="32"/>
      <c r="M372" s="31"/>
      <c r="N372" s="30"/>
      <c r="O372" s="29"/>
      <c r="P372" s="28">
        <v>475200</v>
      </c>
      <c r="Q372" s="28">
        <v>1108896.94</v>
      </c>
      <c r="R372" s="28">
        <v>1078581.93</v>
      </c>
      <c r="S372" s="16"/>
    </row>
    <row r="373" spans="1:19" ht="12.75" customHeight="1" x14ac:dyDescent="0.2">
      <c r="A373" s="15"/>
      <c r="B373" s="214">
        <v>671</v>
      </c>
      <c r="C373" s="214"/>
      <c r="D373" s="214"/>
      <c r="E373" s="214"/>
      <c r="F373" s="214"/>
      <c r="G373" s="214"/>
      <c r="H373" s="214"/>
      <c r="I373" s="214"/>
      <c r="J373" s="214"/>
      <c r="K373" s="214"/>
      <c r="L373" s="214"/>
      <c r="M373" s="214"/>
      <c r="N373" s="214"/>
      <c r="O373" s="215"/>
      <c r="P373" s="39">
        <v>8302290</v>
      </c>
      <c r="Q373" s="39">
        <v>11121526.460000001</v>
      </c>
      <c r="R373" s="39">
        <v>11121526.460000001</v>
      </c>
      <c r="S373" s="16"/>
    </row>
    <row r="374" spans="1:19" ht="12.75" customHeight="1" x14ac:dyDescent="0.2">
      <c r="A374" s="15"/>
      <c r="B374" s="38"/>
      <c r="C374" s="37"/>
      <c r="D374" s="36">
        <v>104</v>
      </c>
      <c r="E374" s="35" t="s">
        <v>4</v>
      </c>
      <c r="F374" s="30" t="s">
        <v>3</v>
      </c>
      <c r="G374" s="30"/>
      <c r="H374" s="34"/>
      <c r="I374" s="29"/>
      <c r="J374" s="33"/>
      <c r="K374" s="33"/>
      <c r="L374" s="32"/>
      <c r="M374" s="31"/>
      <c r="N374" s="30"/>
      <c r="O374" s="29"/>
      <c r="P374" s="28">
        <v>0</v>
      </c>
      <c r="Q374" s="28">
        <v>0</v>
      </c>
      <c r="R374" s="28">
        <v>0</v>
      </c>
      <c r="S374" s="16"/>
    </row>
    <row r="375" spans="1:19" ht="12.75" customHeight="1" x14ac:dyDescent="0.2">
      <c r="A375" s="15"/>
      <c r="B375" s="38"/>
      <c r="C375" s="37"/>
      <c r="D375" s="36">
        <v>104</v>
      </c>
      <c r="E375" s="35" t="s">
        <v>31</v>
      </c>
      <c r="F375" s="30" t="s">
        <v>27</v>
      </c>
      <c r="G375" s="30"/>
      <c r="H375" s="34"/>
      <c r="I375" s="29"/>
      <c r="J375" s="33"/>
      <c r="K375" s="33"/>
      <c r="L375" s="32"/>
      <c r="M375" s="31"/>
      <c r="N375" s="30"/>
      <c r="O375" s="29"/>
      <c r="P375" s="28">
        <v>60940</v>
      </c>
      <c r="Q375" s="28">
        <v>60940</v>
      </c>
      <c r="R375" s="28">
        <v>60940</v>
      </c>
      <c r="S375" s="16"/>
    </row>
    <row r="376" spans="1:19" ht="12.75" customHeight="1" x14ac:dyDescent="0.2">
      <c r="A376" s="15"/>
      <c r="B376" s="38"/>
      <c r="C376" s="37"/>
      <c r="D376" s="36">
        <v>104</v>
      </c>
      <c r="E376" s="35" t="s">
        <v>31</v>
      </c>
      <c r="F376" s="30" t="s">
        <v>5</v>
      </c>
      <c r="G376" s="30"/>
      <c r="H376" s="34"/>
      <c r="I376" s="29"/>
      <c r="J376" s="33"/>
      <c r="K376" s="33"/>
      <c r="L376" s="32"/>
      <c r="M376" s="31"/>
      <c r="N376" s="30"/>
      <c r="O376" s="29"/>
      <c r="P376" s="28">
        <v>491310</v>
      </c>
      <c r="Q376" s="28">
        <v>488637.98</v>
      </c>
      <c r="R376" s="28">
        <v>488637.98</v>
      </c>
      <c r="S376" s="16"/>
    </row>
    <row r="377" spans="1:19" ht="12.75" customHeight="1" x14ac:dyDescent="0.2">
      <c r="A377" s="15"/>
      <c r="B377" s="38"/>
      <c r="C377" s="37"/>
      <c r="D377" s="36">
        <v>104</v>
      </c>
      <c r="E377" s="35" t="s">
        <v>31</v>
      </c>
      <c r="F377" s="30" t="s">
        <v>20</v>
      </c>
      <c r="G377" s="30"/>
      <c r="H377" s="34"/>
      <c r="I377" s="29"/>
      <c r="J377" s="33"/>
      <c r="K377" s="33"/>
      <c r="L377" s="32"/>
      <c r="M377" s="31"/>
      <c r="N377" s="30"/>
      <c r="O377" s="29"/>
      <c r="P377" s="28">
        <v>16000</v>
      </c>
      <c r="Q377" s="28">
        <v>7844</v>
      </c>
      <c r="R377" s="28">
        <v>7844</v>
      </c>
      <c r="S377" s="16"/>
    </row>
    <row r="378" spans="1:19" ht="12.75" customHeight="1" x14ac:dyDescent="0.2">
      <c r="A378" s="15"/>
      <c r="B378" s="38"/>
      <c r="C378" s="37"/>
      <c r="D378" s="36">
        <v>104</v>
      </c>
      <c r="E378" s="35" t="s">
        <v>30</v>
      </c>
      <c r="F378" s="30" t="s">
        <v>27</v>
      </c>
      <c r="G378" s="30"/>
      <c r="H378" s="34"/>
      <c r="I378" s="29"/>
      <c r="J378" s="33"/>
      <c r="K378" s="33"/>
      <c r="L378" s="32"/>
      <c r="M378" s="31"/>
      <c r="N378" s="30"/>
      <c r="O378" s="29"/>
      <c r="P378" s="28">
        <v>2919710</v>
      </c>
      <c r="Q378" s="28">
        <v>3004745.78</v>
      </c>
      <c r="R378" s="28">
        <v>3004745.78</v>
      </c>
      <c r="S378" s="16"/>
    </row>
    <row r="379" spans="1:19" ht="12.75" customHeight="1" x14ac:dyDescent="0.2">
      <c r="A379" s="15"/>
      <c r="B379" s="38"/>
      <c r="C379" s="37"/>
      <c r="D379" s="36">
        <v>104</v>
      </c>
      <c r="E379" s="35" t="s">
        <v>29</v>
      </c>
      <c r="F379" s="30" t="s">
        <v>27</v>
      </c>
      <c r="G379" s="30"/>
      <c r="H379" s="34"/>
      <c r="I379" s="29"/>
      <c r="J379" s="33"/>
      <c r="K379" s="33"/>
      <c r="L379" s="32"/>
      <c r="M379" s="31"/>
      <c r="N379" s="30"/>
      <c r="O379" s="29"/>
      <c r="P379" s="28">
        <v>0</v>
      </c>
      <c r="Q379" s="28">
        <v>53100.41</v>
      </c>
      <c r="R379" s="28">
        <v>53100.41</v>
      </c>
      <c r="S379" s="16"/>
    </row>
    <row r="380" spans="1:19" ht="12.75" customHeight="1" x14ac:dyDescent="0.2">
      <c r="A380" s="15"/>
      <c r="B380" s="38"/>
      <c r="C380" s="37"/>
      <c r="D380" s="36">
        <v>113</v>
      </c>
      <c r="E380" s="35" t="s">
        <v>4</v>
      </c>
      <c r="F380" s="30" t="s">
        <v>3</v>
      </c>
      <c r="G380" s="30"/>
      <c r="H380" s="34"/>
      <c r="I380" s="29"/>
      <c r="J380" s="33"/>
      <c r="K380" s="33"/>
      <c r="L380" s="32"/>
      <c r="M380" s="31"/>
      <c r="N380" s="30"/>
      <c r="O380" s="29"/>
      <c r="P380" s="28">
        <v>0</v>
      </c>
      <c r="Q380" s="28">
        <v>0</v>
      </c>
      <c r="R380" s="28">
        <v>0</v>
      </c>
      <c r="S380" s="16"/>
    </row>
    <row r="381" spans="1:19" ht="12.75" customHeight="1" x14ac:dyDescent="0.2">
      <c r="A381" s="15"/>
      <c r="B381" s="38"/>
      <c r="C381" s="37"/>
      <c r="D381" s="36">
        <v>113</v>
      </c>
      <c r="E381" s="35" t="s">
        <v>38</v>
      </c>
      <c r="F381" s="30" t="s">
        <v>5</v>
      </c>
      <c r="G381" s="30"/>
      <c r="H381" s="34"/>
      <c r="I381" s="29"/>
      <c r="J381" s="33"/>
      <c r="K381" s="33"/>
      <c r="L381" s="32"/>
      <c r="M381" s="31"/>
      <c r="N381" s="30"/>
      <c r="O381" s="29"/>
      <c r="P381" s="28">
        <v>50000</v>
      </c>
      <c r="Q381" s="28">
        <v>61300</v>
      </c>
      <c r="R381" s="28">
        <v>61300</v>
      </c>
      <c r="S381" s="16"/>
    </row>
    <row r="382" spans="1:19" ht="12.75" customHeight="1" x14ac:dyDescent="0.2">
      <c r="A382" s="15"/>
      <c r="B382" s="38"/>
      <c r="C382" s="37"/>
      <c r="D382" s="36">
        <v>113</v>
      </c>
      <c r="E382" s="35" t="s">
        <v>26</v>
      </c>
      <c r="F382" s="30" t="s">
        <v>5</v>
      </c>
      <c r="G382" s="30"/>
      <c r="H382" s="34"/>
      <c r="I382" s="29"/>
      <c r="J382" s="33"/>
      <c r="K382" s="33"/>
      <c r="L382" s="32"/>
      <c r="M382" s="31"/>
      <c r="N382" s="30"/>
      <c r="O382" s="29"/>
      <c r="P382" s="28">
        <v>50000</v>
      </c>
      <c r="Q382" s="28">
        <v>16125</v>
      </c>
      <c r="R382" s="28">
        <v>16125</v>
      </c>
      <c r="S382" s="16"/>
    </row>
    <row r="383" spans="1:19" ht="12.75" customHeight="1" x14ac:dyDescent="0.2">
      <c r="A383" s="15"/>
      <c r="B383" s="38"/>
      <c r="C383" s="37"/>
      <c r="D383" s="36">
        <v>113</v>
      </c>
      <c r="E383" s="35" t="s">
        <v>37</v>
      </c>
      <c r="F383" s="30" t="s">
        <v>5</v>
      </c>
      <c r="G383" s="30"/>
      <c r="H383" s="34"/>
      <c r="I383" s="29"/>
      <c r="J383" s="33"/>
      <c r="K383" s="33"/>
      <c r="L383" s="32"/>
      <c r="M383" s="31"/>
      <c r="N383" s="30"/>
      <c r="O383" s="29"/>
      <c r="P383" s="28">
        <v>50000</v>
      </c>
      <c r="Q383" s="28">
        <v>0</v>
      </c>
      <c r="R383" s="28">
        <v>0</v>
      </c>
      <c r="S383" s="16"/>
    </row>
    <row r="384" spans="1:19" ht="12.75" customHeight="1" x14ac:dyDescent="0.2">
      <c r="A384" s="15"/>
      <c r="B384" s="38"/>
      <c r="C384" s="37"/>
      <c r="D384" s="36">
        <v>113</v>
      </c>
      <c r="E384" s="35" t="s">
        <v>24</v>
      </c>
      <c r="F384" s="30" t="s">
        <v>5</v>
      </c>
      <c r="G384" s="30"/>
      <c r="H384" s="34"/>
      <c r="I384" s="29"/>
      <c r="J384" s="33"/>
      <c r="K384" s="33"/>
      <c r="L384" s="32"/>
      <c r="M384" s="31"/>
      <c r="N384" s="30"/>
      <c r="O384" s="29"/>
      <c r="P384" s="28">
        <v>0</v>
      </c>
      <c r="Q384" s="28">
        <v>50000</v>
      </c>
      <c r="R384" s="28">
        <v>50000</v>
      </c>
      <c r="S384" s="16"/>
    </row>
    <row r="385" spans="1:19" ht="12.75" customHeight="1" x14ac:dyDescent="0.2">
      <c r="A385" s="15"/>
      <c r="B385" s="38"/>
      <c r="C385" s="37"/>
      <c r="D385" s="36">
        <v>113</v>
      </c>
      <c r="E385" s="35" t="s">
        <v>36</v>
      </c>
      <c r="F385" s="30" t="s">
        <v>5</v>
      </c>
      <c r="G385" s="30"/>
      <c r="H385" s="34"/>
      <c r="I385" s="29"/>
      <c r="J385" s="33"/>
      <c r="K385" s="33"/>
      <c r="L385" s="32"/>
      <c r="M385" s="31"/>
      <c r="N385" s="30"/>
      <c r="O385" s="29"/>
      <c r="P385" s="28">
        <v>50000</v>
      </c>
      <c r="Q385" s="28">
        <v>0</v>
      </c>
      <c r="R385" s="28">
        <v>0</v>
      </c>
      <c r="S385" s="16"/>
    </row>
    <row r="386" spans="1:19" ht="12.75" customHeight="1" x14ac:dyDescent="0.2">
      <c r="A386" s="15"/>
      <c r="B386" s="38"/>
      <c r="C386" s="37"/>
      <c r="D386" s="36">
        <v>310</v>
      </c>
      <c r="E386" s="35" t="s">
        <v>4</v>
      </c>
      <c r="F386" s="30" t="s">
        <v>3</v>
      </c>
      <c r="G386" s="30"/>
      <c r="H386" s="34"/>
      <c r="I386" s="29"/>
      <c r="J386" s="33"/>
      <c r="K386" s="33"/>
      <c r="L386" s="32"/>
      <c r="M386" s="31"/>
      <c r="N386" s="30"/>
      <c r="O386" s="29"/>
      <c r="P386" s="28">
        <v>0</v>
      </c>
      <c r="Q386" s="28">
        <v>0</v>
      </c>
      <c r="R386" s="28">
        <v>0</v>
      </c>
      <c r="S386" s="16"/>
    </row>
    <row r="387" spans="1:19" ht="12.75" customHeight="1" x14ac:dyDescent="0.2">
      <c r="A387" s="15"/>
      <c r="B387" s="38"/>
      <c r="C387" s="37"/>
      <c r="D387" s="36">
        <v>310</v>
      </c>
      <c r="E387" s="35" t="s">
        <v>35</v>
      </c>
      <c r="F387" s="30" t="s">
        <v>5</v>
      </c>
      <c r="G387" s="30"/>
      <c r="H387" s="34"/>
      <c r="I387" s="29"/>
      <c r="J387" s="33"/>
      <c r="K387" s="33"/>
      <c r="L387" s="32"/>
      <c r="M387" s="31"/>
      <c r="N387" s="30"/>
      <c r="O387" s="29"/>
      <c r="P387" s="28">
        <v>20000</v>
      </c>
      <c r="Q387" s="28">
        <v>15552</v>
      </c>
      <c r="R387" s="28">
        <v>15552</v>
      </c>
      <c r="S387" s="16"/>
    </row>
    <row r="388" spans="1:19" ht="12.75" customHeight="1" x14ac:dyDescent="0.2">
      <c r="A388" s="15"/>
      <c r="B388" s="38"/>
      <c r="C388" s="37"/>
      <c r="D388" s="36">
        <v>409</v>
      </c>
      <c r="E388" s="35" t="s">
        <v>4</v>
      </c>
      <c r="F388" s="30" t="s">
        <v>3</v>
      </c>
      <c r="G388" s="30"/>
      <c r="H388" s="34"/>
      <c r="I388" s="29"/>
      <c r="J388" s="33"/>
      <c r="K388" s="33"/>
      <c r="L388" s="32"/>
      <c r="M388" s="31"/>
      <c r="N388" s="30"/>
      <c r="O388" s="29"/>
      <c r="P388" s="28">
        <v>0</v>
      </c>
      <c r="Q388" s="28">
        <v>0</v>
      </c>
      <c r="R388" s="28">
        <v>0</v>
      </c>
      <c r="S388" s="16"/>
    </row>
    <row r="389" spans="1:19" ht="12.75" customHeight="1" x14ac:dyDescent="0.2">
      <c r="A389" s="15"/>
      <c r="B389" s="38"/>
      <c r="C389" s="37"/>
      <c r="D389" s="36">
        <v>409</v>
      </c>
      <c r="E389" s="35" t="s">
        <v>23</v>
      </c>
      <c r="F389" s="30" t="s">
        <v>5</v>
      </c>
      <c r="G389" s="30"/>
      <c r="H389" s="34"/>
      <c r="I389" s="29"/>
      <c r="J389" s="33"/>
      <c r="K389" s="33"/>
      <c r="L389" s="32"/>
      <c r="M389" s="31"/>
      <c r="N389" s="30"/>
      <c r="O389" s="29"/>
      <c r="P389" s="28">
        <v>563150</v>
      </c>
      <c r="Q389" s="28">
        <v>734901.69</v>
      </c>
      <c r="R389" s="28">
        <v>734901.69</v>
      </c>
      <c r="S389" s="16"/>
    </row>
    <row r="390" spans="1:19" ht="12.75" customHeight="1" x14ac:dyDescent="0.2">
      <c r="A390" s="15"/>
      <c r="B390" s="38"/>
      <c r="C390" s="37"/>
      <c r="D390" s="36">
        <v>503</v>
      </c>
      <c r="E390" s="35" t="s">
        <v>4</v>
      </c>
      <c r="F390" s="30" t="s">
        <v>3</v>
      </c>
      <c r="G390" s="30"/>
      <c r="H390" s="34"/>
      <c r="I390" s="29"/>
      <c r="J390" s="33"/>
      <c r="K390" s="33"/>
      <c r="L390" s="32"/>
      <c r="M390" s="31"/>
      <c r="N390" s="30"/>
      <c r="O390" s="29"/>
      <c r="P390" s="28">
        <v>0</v>
      </c>
      <c r="Q390" s="28">
        <v>0</v>
      </c>
      <c r="R390" s="28">
        <v>0</v>
      </c>
      <c r="S390" s="16"/>
    </row>
    <row r="391" spans="1:19" ht="12.75" customHeight="1" x14ac:dyDescent="0.2">
      <c r="A391" s="15"/>
      <c r="B391" s="38"/>
      <c r="C391" s="37"/>
      <c r="D391" s="36">
        <v>503</v>
      </c>
      <c r="E391" s="35" t="s">
        <v>19</v>
      </c>
      <c r="F391" s="30" t="s">
        <v>5</v>
      </c>
      <c r="G391" s="30"/>
      <c r="H391" s="34"/>
      <c r="I391" s="29"/>
      <c r="J391" s="33"/>
      <c r="K391" s="33"/>
      <c r="L391" s="32"/>
      <c r="M391" s="31"/>
      <c r="N391" s="30"/>
      <c r="O391" s="29"/>
      <c r="P391" s="28">
        <v>3353050</v>
      </c>
      <c r="Q391" s="28">
        <v>4232299.49</v>
      </c>
      <c r="R391" s="28">
        <v>4232299.49</v>
      </c>
      <c r="S391" s="16"/>
    </row>
    <row r="392" spans="1:19" ht="12.75" customHeight="1" x14ac:dyDescent="0.2">
      <c r="A392" s="15"/>
      <c r="B392" s="38"/>
      <c r="C392" s="37"/>
      <c r="D392" s="36">
        <v>503</v>
      </c>
      <c r="E392" s="35" t="s">
        <v>19</v>
      </c>
      <c r="F392" s="30" t="s">
        <v>20</v>
      </c>
      <c r="G392" s="30"/>
      <c r="H392" s="34"/>
      <c r="I392" s="29"/>
      <c r="J392" s="33"/>
      <c r="K392" s="33"/>
      <c r="L392" s="32"/>
      <c r="M392" s="31"/>
      <c r="N392" s="30"/>
      <c r="O392" s="29"/>
      <c r="P392" s="28">
        <v>0</v>
      </c>
      <c r="Q392" s="28">
        <v>15436.1</v>
      </c>
      <c r="R392" s="28">
        <v>15436.1</v>
      </c>
      <c r="S392" s="16"/>
    </row>
    <row r="393" spans="1:19" ht="12.75" customHeight="1" x14ac:dyDescent="0.2">
      <c r="A393" s="15"/>
      <c r="B393" s="38"/>
      <c r="C393" s="37"/>
      <c r="D393" s="36">
        <v>503</v>
      </c>
      <c r="E393" s="35" t="s">
        <v>8</v>
      </c>
      <c r="F393" s="30" t="s">
        <v>5</v>
      </c>
      <c r="G393" s="30"/>
      <c r="H393" s="34"/>
      <c r="I393" s="29"/>
      <c r="J393" s="33"/>
      <c r="K393" s="33"/>
      <c r="L393" s="32"/>
      <c r="M393" s="31"/>
      <c r="N393" s="30"/>
      <c r="O393" s="29"/>
      <c r="P393" s="28">
        <v>678130</v>
      </c>
      <c r="Q393" s="28">
        <v>1880644.01</v>
      </c>
      <c r="R393" s="28">
        <v>1880644.01</v>
      </c>
      <c r="S393" s="16"/>
    </row>
    <row r="394" spans="1:19" ht="12.75" customHeight="1" x14ac:dyDescent="0.2">
      <c r="A394" s="15"/>
      <c r="B394" s="38"/>
      <c r="C394" s="37"/>
      <c r="D394" s="36">
        <v>503</v>
      </c>
      <c r="E394" s="35" t="s">
        <v>54</v>
      </c>
      <c r="F394" s="30" t="s">
        <v>5</v>
      </c>
      <c r="G394" s="30"/>
      <c r="H394" s="34"/>
      <c r="I394" s="29"/>
      <c r="J394" s="33"/>
      <c r="K394" s="33"/>
      <c r="L394" s="32"/>
      <c r="M394" s="31"/>
      <c r="N394" s="30"/>
      <c r="O394" s="29"/>
      <c r="P394" s="28">
        <v>0</v>
      </c>
      <c r="Q394" s="28">
        <v>0</v>
      </c>
      <c r="R394" s="28">
        <v>0</v>
      </c>
      <c r="S394" s="16"/>
    </row>
    <row r="395" spans="1:19" ht="12.75" customHeight="1" x14ac:dyDescent="0.2">
      <c r="A395" s="15"/>
      <c r="B395" s="38"/>
      <c r="C395" s="37"/>
      <c r="D395" s="36">
        <v>804</v>
      </c>
      <c r="E395" s="35" t="s">
        <v>4</v>
      </c>
      <c r="F395" s="30" t="s">
        <v>3</v>
      </c>
      <c r="G395" s="30"/>
      <c r="H395" s="34"/>
      <c r="I395" s="29"/>
      <c r="J395" s="33"/>
      <c r="K395" s="33"/>
      <c r="L395" s="32"/>
      <c r="M395" s="31"/>
      <c r="N395" s="30"/>
      <c r="O395" s="29"/>
      <c r="P395" s="28">
        <v>0</v>
      </c>
      <c r="Q395" s="28">
        <v>0</v>
      </c>
      <c r="R395" s="28">
        <v>0</v>
      </c>
      <c r="S395" s="16"/>
    </row>
    <row r="396" spans="1:19" ht="12.75" customHeight="1" x14ac:dyDescent="0.2">
      <c r="A396" s="15"/>
      <c r="B396" s="38"/>
      <c r="C396" s="37"/>
      <c r="D396" s="36">
        <v>804</v>
      </c>
      <c r="E396" s="35" t="s">
        <v>39</v>
      </c>
      <c r="F396" s="30" t="s">
        <v>5</v>
      </c>
      <c r="G396" s="30"/>
      <c r="H396" s="34"/>
      <c r="I396" s="29"/>
      <c r="J396" s="33"/>
      <c r="K396" s="33"/>
      <c r="L396" s="32"/>
      <c r="M396" s="31"/>
      <c r="N396" s="30"/>
      <c r="O396" s="29"/>
      <c r="P396" s="28">
        <v>0</v>
      </c>
      <c r="Q396" s="28">
        <v>500000</v>
      </c>
      <c r="R396" s="28">
        <v>500000</v>
      </c>
      <c r="S396" s="16"/>
    </row>
    <row r="397" spans="1:19" ht="12.75" customHeight="1" x14ac:dyDescent="0.2">
      <c r="A397" s="15"/>
      <c r="B397" s="214">
        <v>672</v>
      </c>
      <c r="C397" s="214"/>
      <c r="D397" s="214"/>
      <c r="E397" s="214"/>
      <c r="F397" s="214"/>
      <c r="G397" s="214"/>
      <c r="H397" s="214"/>
      <c r="I397" s="214"/>
      <c r="J397" s="214"/>
      <c r="K397" s="214"/>
      <c r="L397" s="214"/>
      <c r="M397" s="214"/>
      <c r="N397" s="214"/>
      <c r="O397" s="215"/>
      <c r="P397" s="39">
        <v>9194720</v>
      </c>
      <c r="Q397" s="39">
        <v>17182498.670000002</v>
      </c>
      <c r="R397" s="39">
        <v>15554144.4</v>
      </c>
      <c r="S397" s="16"/>
    </row>
    <row r="398" spans="1:19" ht="12.75" customHeight="1" x14ac:dyDescent="0.2">
      <c r="A398" s="15"/>
      <c r="B398" s="38"/>
      <c r="C398" s="37"/>
      <c r="D398" s="36">
        <v>104</v>
      </c>
      <c r="E398" s="35" t="s">
        <v>4</v>
      </c>
      <c r="F398" s="30" t="s">
        <v>3</v>
      </c>
      <c r="G398" s="30"/>
      <c r="H398" s="34"/>
      <c r="I398" s="29"/>
      <c r="J398" s="33"/>
      <c r="K398" s="33"/>
      <c r="L398" s="32"/>
      <c r="M398" s="31"/>
      <c r="N398" s="30"/>
      <c r="O398" s="29"/>
      <c r="P398" s="28">
        <v>0</v>
      </c>
      <c r="Q398" s="28">
        <v>0</v>
      </c>
      <c r="R398" s="28">
        <v>0</v>
      </c>
      <c r="S398" s="16"/>
    </row>
    <row r="399" spans="1:19" ht="12.75" customHeight="1" x14ac:dyDescent="0.2">
      <c r="A399" s="15"/>
      <c r="B399" s="38"/>
      <c r="C399" s="37"/>
      <c r="D399" s="36">
        <v>104</v>
      </c>
      <c r="E399" s="35" t="s">
        <v>31</v>
      </c>
      <c r="F399" s="30" t="s">
        <v>27</v>
      </c>
      <c r="G399" s="30"/>
      <c r="H399" s="34"/>
      <c r="I399" s="29"/>
      <c r="J399" s="33"/>
      <c r="K399" s="33"/>
      <c r="L399" s="32"/>
      <c r="M399" s="31"/>
      <c r="N399" s="30"/>
      <c r="O399" s="29"/>
      <c r="P399" s="28">
        <v>60940</v>
      </c>
      <c r="Q399" s="28">
        <v>60940</v>
      </c>
      <c r="R399" s="28">
        <v>60940</v>
      </c>
      <c r="S399" s="16"/>
    </row>
    <row r="400" spans="1:19" ht="12.75" customHeight="1" x14ac:dyDescent="0.2">
      <c r="A400" s="15"/>
      <c r="B400" s="38"/>
      <c r="C400" s="37"/>
      <c r="D400" s="36">
        <v>104</v>
      </c>
      <c r="E400" s="35" t="s">
        <v>31</v>
      </c>
      <c r="F400" s="30" t="s">
        <v>5</v>
      </c>
      <c r="G400" s="30"/>
      <c r="H400" s="34"/>
      <c r="I400" s="29"/>
      <c r="J400" s="33"/>
      <c r="K400" s="33"/>
      <c r="L400" s="32"/>
      <c r="M400" s="31"/>
      <c r="N400" s="30"/>
      <c r="O400" s="29"/>
      <c r="P400" s="28">
        <v>682190</v>
      </c>
      <c r="Q400" s="28">
        <v>653380.94999999995</v>
      </c>
      <c r="R400" s="28">
        <v>638761.16</v>
      </c>
      <c r="S400" s="16"/>
    </row>
    <row r="401" spans="1:19" ht="12.75" customHeight="1" x14ac:dyDescent="0.2">
      <c r="A401" s="15"/>
      <c r="B401" s="38"/>
      <c r="C401" s="37"/>
      <c r="D401" s="36">
        <v>104</v>
      </c>
      <c r="E401" s="35" t="s">
        <v>31</v>
      </c>
      <c r="F401" s="30" t="s">
        <v>20</v>
      </c>
      <c r="G401" s="30"/>
      <c r="H401" s="34"/>
      <c r="I401" s="29"/>
      <c r="J401" s="33"/>
      <c r="K401" s="33"/>
      <c r="L401" s="32"/>
      <c r="M401" s="31"/>
      <c r="N401" s="30"/>
      <c r="O401" s="29"/>
      <c r="P401" s="28">
        <v>12240</v>
      </c>
      <c r="Q401" s="28">
        <v>3780</v>
      </c>
      <c r="R401" s="28">
        <v>3780</v>
      </c>
      <c r="S401" s="16"/>
    </row>
    <row r="402" spans="1:19" ht="12.75" customHeight="1" x14ac:dyDescent="0.2">
      <c r="A402" s="15"/>
      <c r="B402" s="38"/>
      <c r="C402" s="37"/>
      <c r="D402" s="36">
        <v>104</v>
      </c>
      <c r="E402" s="35" t="s">
        <v>30</v>
      </c>
      <c r="F402" s="30" t="s">
        <v>27</v>
      </c>
      <c r="G402" s="30"/>
      <c r="H402" s="34"/>
      <c r="I402" s="29"/>
      <c r="J402" s="33"/>
      <c r="K402" s="33"/>
      <c r="L402" s="32"/>
      <c r="M402" s="31"/>
      <c r="N402" s="30"/>
      <c r="O402" s="29"/>
      <c r="P402" s="28">
        <v>2867330</v>
      </c>
      <c r="Q402" s="28">
        <v>3006198.08</v>
      </c>
      <c r="R402" s="28">
        <v>3006198.08</v>
      </c>
      <c r="S402" s="16"/>
    </row>
    <row r="403" spans="1:19" ht="12.75" customHeight="1" x14ac:dyDescent="0.2">
      <c r="A403" s="15"/>
      <c r="B403" s="38"/>
      <c r="C403" s="37"/>
      <c r="D403" s="36">
        <v>104</v>
      </c>
      <c r="E403" s="35" t="s">
        <v>29</v>
      </c>
      <c r="F403" s="30" t="s">
        <v>27</v>
      </c>
      <c r="G403" s="30"/>
      <c r="H403" s="34"/>
      <c r="I403" s="29"/>
      <c r="J403" s="33"/>
      <c r="K403" s="33"/>
      <c r="L403" s="32"/>
      <c r="M403" s="31"/>
      <c r="N403" s="30"/>
      <c r="O403" s="29"/>
      <c r="P403" s="28">
        <v>0</v>
      </c>
      <c r="Q403" s="28">
        <v>48790.46</v>
      </c>
      <c r="R403" s="28">
        <v>48790.46</v>
      </c>
      <c r="S403" s="16"/>
    </row>
    <row r="404" spans="1:19" ht="12.75" customHeight="1" x14ac:dyDescent="0.2">
      <c r="A404" s="15"/>
      <c r="B404" s="38"/>
      <c r="C404" s="37"/>
      <c r="D404" s="36">
        <v>113</v>
      </c>
      <c r="E404" s="35" t="s">
        <v>4</v>
      </c>
      <c r="F404" s="30" t="s">
        <v>3</v>
      </c>
      <c r="G404" s="30"/>
      <c r="H404" s="34"/>
      <c r="I404" s="29"/>
      <c r="J404" s="33"/>
      <c r="K404" s="33"/>
      <c r="L404" s="32"/>
      <c r="M404" s="31"/>
      <c r="N404" s="30"/>
      <c r="O404" s="29"/>
      <c r="P404" s="28">
        <v>0</v>
      </c>
      <c r="Q404" s="28">
        <v>0</v>
      </c>
      <c r="R404" s="28">
        <v>0</v>
      </c>
      <c r="S404" s="16"/>
    </row>
    <row r="405" spans="1:19" ht="12.75" customHeight="1" x14ac:dyDescent="0.2">
      <c r="A405" s="15"/>
      <c r="B405" s="38"/>
      <c r="C405" s="37"/>
      <c r="D405" s="36">
        <v>113</v>
      </c>
      <c r="E405" s="35" t="s">
        <v>38</v>
      </c>
      <c r="F405" s="30" t="s">
        <v>5</v>
      </c>
      <c r="G405" s="30"/>
      <c r="H405" s="34"/>
      <c r="I405" s="29"/>
      <c r="J405" s="33"/>
      <c r="K405" s="33"/>
      <c r="L405" s="32"/>
      <c r="M405" s="31"/>
      <c r="N405" s="30"/>
      <c r="O405" s="29"/>
      <c r="P405" s="28">
        <v>40000</v>
      </c>
      <c r="Q405" s="28">
        <v>37700</v>
      </c>
      <c r="R405" s="28">
        <v>37700</v>
      </c>
      <c r="S405" s="16"/>
    </row>
    <row r="406" spans="1:19" ht="12.75" customHeight="1" x14ac:dyDescent="0.2">
      <c r="A406" s="15"/>
      <c r="B406" s="38"/>
      <c r="C406" s="37"/>
      <c r="D406" s="36">
        <v>113</v>
      </c>
      <c r="E406" s="35" t="s">
        <v>26</v>
      </c>
      <c r="F406" s="30" t="s">
        <v>5</v>
      </c>
      <c r="G406" s="30"/>
      <c r="H406" s="34"/>
      <c r="I406" s="29"/>
      <c r="J406" s="33"/>
      <c r="K406" s="33"/>
      <c r="L406" s="32"/>
      <c r="M406" s="31"/>
      <c r="N406" s="30"/>
      <c r="O406" s="29"/>
      <c r="P406" s="28">
        <v>80000</v>
      </c>
      <c r="Q406" s="28">
        <v>60000</v>
      </c>
      <c r="R406" s="28">
        <v>52610</v>
      </c>
      <c r="S406" s="16"/>
    </row>
    <row r="407" spans="1:19" ht="12.75" customHeight="1" x14ac:dyDescent="0.2">
      <c r="A407" s="15"/>
      <c r="B407" s="38"/>
      <c r="C407" s="37"/>
      <c r="D407" s="36">
        <v>113</v>
      </c>
      <c r="E407" s="35" t="s">
        <v>37</v>
      </c>
      <c r="F407" s="30" t="s">
        <v>5</v>
      </c>
      <c r="G407" s="30"/>
      <c r="H407" s="34"/>
      <c r="I407" s="29"/>
      <c r="J407" s="33"/>
      <c r="K407" s="33"/>
      <c r="L407" s="32"/>
      <c r="M407" s="31"/>
      <c r="N407" s="30"/>
      <c r="O407" s="29"/>
      <c r="P407" s="28">
        <v>95000</v>
      </c>
      <c r="Q407" s="28">
        <v>0</v>
      </c>
      <c r="R407" s="28">
        <v>0</v>
      </c>
      <c r="S407" s="16"/>
    </row>
    <row r="408" spans="1:19" ht="12.75" customHeight="1" x14ac:dyDescent="0.2">
      <c r="A408" s="15"/>
      <c r="B408" s="38"/>
      <c r="C408" s="37"/>
      <c r="D408" s="36">
        <v>113</v>
      </c>
      <c r="E408" s="35" t="s">
        <v>24</v>
      </c>
      <c r="F408" s="30" t="s">
        <v>5</v>
      </c>
      <c r="G408" s="30"/>
      <c r="H408" s="34"/>
      <c r="I408" s="29"/>
      <c r="J408" s="33"/>
      <c r="K408" s="33"/>
      <c r="L408" s="32"/>
      <c r="M408" s="31"/>
      <c r="N408" s="30"/>
      <c r="O408" s="29"/>
      <c r="P408" s="28">
        <v>0</v>
      </c>
      <c r="Q408" s="28">
        <v>95000</v>
      </c>
      <c r="R408" s="28">
        <v>93770</v>
      </c>
      <c r="S408" s="16"/>
    </row>
    <row r="409" spans="1:19" ht="12.75" customHeight="1" x14ac:dyDescent="0.2">
      <c r="A409" s="15"/>
      <c r="B409" s="38"/>
      <c r="C409" s="37"/>
      <c r="D409" s="36">
        <v>310</v>
      </c>
      <c r="E409" s="35" t="s">
        <v>4</v>
      </c>
      <c r="F409" s="30" t="s">
        <v>3</v>
      </c>
      <c r="G409" s="30"/>
      <c r="H409" s="34"/>
      <c r="I409" s="29"/>
      <c r="J409" s="33"/>
      <c r="K409" s="33"/>
      <c r="L409" s="32"/>
      <c r="M409" s="31"/>
      <c r="N409" s="30"/>
      <c r="O409" s="29"/>
      <c r="P409" s="28">
        <v>0</v>
      </c>
      <c r="Q409" s="28">
        <v>0</v>
      </c>
      <c r="R409" s="28">
        <v>0</v>
      </c>
      <c r="S409" s="16"/>
    </row>
    <row r="410" spans="1:19" ht="12.75" customHeight="1" x14ac:dyDescent="0.2">
      <c r="A410" s="15"/>
      <c r="B410" s="38"/>
      <c r="C410" s="37"/>
      <c r="D410" s="36">
        <v>310</v>
      </c>
      <c r="E410" s="35" t="s">
        <v>35</v>
      </c>
      <c r="F410" s="30" t="s">
        <v>5</v>
      </c>
      <c r="G410" s="30"/>
      <c r="H410" s="34"/>
      <c r="I410" s="29"/>
      <c r="J410" s="33"/>
      <c r="K410" s="33"/>
      <c r="L410" s="32"/>
      <c r="M410" s="31"/>
      <c r="N410" s="30"/>
      <c r="O410" s="29"/>
      <c r="P410" s="28">
        <v>32000</v>
      </c>
      <c r="Q410" s="28">
        <v>0</v>
      </c>
      <c r="R410" s="28">
        <v>0</v>
      </c>
      <c r="S410" s="16"/>
    </row>
    <row r="411" spans="1:19" ht="12.75" customHeight="1" x14ac:dyDescent="0.2">
      <c r="A411" s="15"/>
      <c r="B411" s="38"/>
      <c r="C411" s="37"/>
      <c r="D411" s="36">
        <v>409</v>
      </c>
      <c r="E411" s="35" t="s">
        <v>4</v>
      </c>
      <c r="F411" s="30" t="s">
        <v>3</v>
      </c>
      <c r="G411" s="30"/>
      <c r="H411" s="34"/>
      <c r="I411" s="29"/>
      <c r="J411" s="33"/>
      <c r="K411" s="33"/>
      <c r="L411" s="32"/>
      <c r="M411" s="31"/>
      <c r="N411" s="30"/>
      <c r="O411" s="29"/>
      <c r="P411" s="28">
        <v>0</v>
      </c>
      <c r="Q411" s="28">
        <v>0</v>
      </c>
      <c r="R411" s="28">
        <v>0</v>
      </c>
      <c r="S411" s="16"/>
    </row>
    <row r="412" spans="1:19" ht="12.75" customHeight="1" x14ac:dyDescent="0.2">
      <c r="A412" s="15"/>
      <c r="B412" s="38"/>
      <c r="C412" s="37"/>
      <c r="D412" s="36">
        <v>409</v>
      </c>
      <c r="E412" s="35" t="s">
        <v>53</v>
      </c>
      <c r="F412" s="30" t="s">
        <v>5</v>
      </c>
      <c r="G412" s="30"/>
      <c r="H412" s="34"/>
      <c r="I412" s="29"/>
      <c r="J412" s="33"/>
      <c r="K412" s="33"/>
      <c r="L412" s="32"/>
      <c r="M412" s="31"/>
      <c r="N412" s="30"/>
      <c r="O412" s="29"/>
      <c r="P412" s="28">
        <v>0</v>
      </c>
      <c r="Q412" s="28">
        <v>1350000</v>
      </c>
      <c r="R412" s="28">
        <v>1350000</v>
      </c>
      <c r="S412" s="16"/>
    </row>
    <row r="413" spans="1:19" ht="12.75" customHeight="1" x14ac:dyDescent="0.2">
      <c r="A413" s="15"/>
      <c r="B413" s="38"/>
      <c r="C413" s="37"/>
      <c r="D413" s="36">
        <v>409</v>
      </c>
      <c r="E413" s="35" t="s">
        <v>23</v>
      </c>
      <c r="F413" s="30" t="s">
        <v>5</v>
      </c>
      <c r="G413" s="30"/>
      <c r="H413" s="34"/>
      <c r="I413" s="29"/>
      <c r="J413" s="33"/>
      <c r="K413" s="33"/>
      <c r="L413" s="32"/>
      <c r="M413" s="31"/>
      <c r="N413" s="30"/>
      <c r="O413" s="29"/>
      <c r="P413" s="28">
        <v>1800000</v>
      </c>
      <c r="Q413" s="28">
        <v>364029.68</v>
      </c>
      <c r="R413" s="28">
        <v>212175.58</v>
      </c>
      <c r="S413" s="16"/>
    </row>
    <row r="414" spans="1:19" ht="12.75" customHeight="1" x14ac:dyDescent="0.2">
      <c r="A414" s="15"/>
      <c r="B414" s="38"/>
      <c r="C414" s="37"/>
      <c r="D414" s="36">
        <v>409</v>
      </c>
      <c r="E414" s="35" t="s">
        <v>22</v>
      </c>
      <c r="F414" s="30" t="s">
        <v>5</v>
      </c>
      <c r="G414" s="30"/>
      <c r="H414" s="34"/>
      <c r="I414" s="29"/>
      <c r="J414" s="33"/>
      <c r="K414" s="33"/>
      <c r="L414" s="32"/>
      <c r="M414" s="31"/>
      <c r="N414" s="30"/>
      <c r="O414" s="29"/>
      <c r="P414" s="28">
        <v>218900</v>
      </c>
      <c r="Q414" s="28">
        <v>1196583.3999999999</v>
      </c>
      <c r="R414" s="28">
        <v>346096.26</v>
      </c>
      <c r="S414" s="16"/>
    </row>
    <row r="415" spans="1:19" ht="12.75" customHeight="1" x14ac:dyDescent="0.2">
      <c r="A415" s="15"/>
      <c r="B415" s="38"/>
      <c r="C415" s="37"/>
      <c r="D415" s="36">
        <v>502</v>
      </c>
      <c r="E415" s="35" t="s">
        <v>4</v>
      </c>
      <c r="F415" s="30" t="s">
        <v>3</v>
      </c>
      <c r="G415" s="30"/>
      <c r="H415" s="34"/>
      <c r="I415" s="29"/>
      <c r="J415" s="33"/>
      <c r="K415" s="33"/>
      <c r="L415" s="32"/>
      <c r="M415" s="31"/>
      <c r="N415" s="30"/>
      <c r="O415" s="29"/>
      <c r="P415" s="28">
        <v>0</v>
      </c>
      <c r="Q415" s="28">
        <v>0</v>
      </c>
      <c r="R415" s="28">
        <v>0</v>
      </c>
      <c r="S415" s="16"/>
    </row>
    <row r="416" spans="1:19" ht="12.75" customHeight="1" x14ac:dyDescent="0.2">
      <c r="A416" s="15"/>
      <c r="B416" s="38"/>
      <c r="C416" s="37"/>
      <c r="D416" s="36">
        <v>502</v>
      </c>
      <c r="E416" s="35" t="s">
        <v>21</v>
      </c>
      <c r="F416" s="30" t="s">
        <v>5</v>
      </c>
      <c r="G416" s="30"/>
      <c r="H416" s="34"/>
      <c r="I416" s="29"/>
      <c r="J416" s="33"/>
      <c r="K416" s="33"/>
      <c r="L416" s="32"/>
      <c r="M416" s="31"/>
      <c r="N416" s="30"/>
      <c r="O416" s="29"/>
      <c r="P416" s="28">
        <v>2500</v>
      </c>
      <c r="Q416" s="28">
        <v>2018.54</v>
      </c>
      <c r="R416" s="28">
        <v>2018.54</v>
      </c>
      <c r="S416" s="16"/>
    </row>
    <row r="417" spans="1:19" ht="12.75" customHeight="1" x14ac:dyDescent="0.2">
      <c r="A417" s="15"/>
      <c r="B417" s="38"/>
      <c r="C417" s="37"/>
      <c r="D417" s="36">
        <v>503</v>
      </c>
      <c r="E417" s="35" t="s">
        <v>4</v>
      </c>
      <c r="F417" s="30" t="s">
        <v>3</v>
      </c>
      <c r="G417" s="30"/>
      <c r="H417" s="34"/>
      <c r="I417" s="29"/>
      <c r="J417" s="33"/>
      <c r="K417" s="33"/>
      <c r="L417" s="32"/>
      <c r="M417" s="31"/>
      <c r="N417" s="30"/>
      <c r="O417" s="29"/>
      <c r="P417" s="28">
        <v>0</v>
      </c>
      <c r="Q417" s="28">
        <v>0</v>
      </c>
      <c r="R417" s="28">
        <v>0</v>
      </c>
      <c r="S417" s="16"/>
    </row>
    <row r="418" spans="1:19" ht="12.75" customHeight="1" x14ac:dyDescent="0.2">
      <c r="A418" s="15"/>
      <c r="B418" s="38"/>
      <c r="C418" s="37"/>
      <c r="D418" s="36">
        <v>503</v>
      </c>
      <c r="E418" s="35" t="s">
        <v>19</v>
      </c>
      <c r="F418" s="30" t="s">
        <v>5</v>
      </c>
      <c r="G418" s="30"/>
      <c r="H418" s="34"/>
      <c r="I418" s="29"/>
      <c r="J418" s="33"/>
      <c r="K418" s="33"/>
      <c r="L418" s="32"/>
      <c r="M418" s="31"/>
      <c r="N418" s="30"/>
      <c r="O418" s="29"/>
      <c r="P418" s="28">
        <v>2369400</v>
      </c>
      <c r="Q418" s="28">
        <v>2374676.6</v>
      </c>
      <c r="R418" s="28">
        <v>2316679.15</v>
      </c>
      <c r="S418" s="16"/>
    </row>
    <row r="419" spans="1:19" ht="12.75" customHeight="1" x14ac:dyDescent="0.2">
      <c r="A419" s="15"/>
      <c r="B419" s="38"/>
      <c r="C419" s="37"/>
      <c r="D419" s="36">
        <v>503</v>
      </c>
      <c r="E419" s="35" t="s">
        <v>52</v>
      </c>
      <c r="F419" s="30" t="s">
        <v>5</v>
      </c>
      <c r="G419" s="30"/>
      <c r="H419" s="34"/>
      <c r="I419" s="29"/>
      <c r="J419" s="33"/>
      <c r="K419" s="33"/>
      <c r="L419" s="32"/>
      <c r="M419" s="31"/>
      <c r="N419" s="30"/>
      <c r="O419" s="29"/>
      <c r="P419" s="28">
        <v>0</v>
      </c>
      <c r="Q419" s="28">
        <v>60000</v>
      </c>
      <c r="R419" s="28">
        <v>60000</v>
      </c>
      <c r="S419" s="16"/>
    </row>
    <row r="420" spans="1:19" ht="12.75" customHeight="1" x14ac:dyDescent="0.2">
      <c r="A420" s="15"/>
      <c r="B420" s="38"/>
      <c r="C420" s="37"/>
      <c r="D420" s="36">
        <v>503</v>
      </c>
      <c r="E420" s="35" t="s">
        <v>51</v>
      </c>
      <c r="F420" s="30" t="s">
        <v>5</v>
      </c>
      <c r="G420" s="30"/>
      <c r="H420" s="34"/>
      <c r="I420" s="29"/>
      <c r="J420" s="33"/>
      <c r="K420" s="33"/>
      <c r="L420" s="32"/>
      <c r="M420" s="31"/>
      <c r="N420" s="30"/>
      <c r="O420" s="29"/>
      <c r="P420" s="28">
        <v>0</v>
      </c>
      <c r="Q420" s="28">
        <v>2347695</v>
      </c>
      <c r="R420" s="28">
        <v>2347695</v>
      </c>
      <c r="S420" s="16"/>
    </row>
    <row r="421" spans="1:19" ht="12.75" customHeight="1" x14ac:dyDescent="0.2">
      <c r="A421" s="15"/>
      <c r="B421" s="38"/>
      <c r="C421" s="37"/>
      <c r="D421" s="36">
        <v>503</v>
      </c>
      <c r="E421" s="35" t="s">
        <v>8</v>
      </c>
      <c r="F421" s="30" t="s">
        <v>5</v>
      </c>
      <c r="G421" s="30"/>
      <c r="H421" s="34"/>
      <c r="I421" s="29"/>
      <c r="J421" s="33"/>
      <c r="K421" s="33"/>
      <c r="L421" s="32"/>
      <c r="M421" s="31"/>
      <c r="N421" s="30"/>
      <c r="O421" s="29"/>
      <c r="P421" s="28">
        <v>934220</v>
      </c>
      <c r="Q421" s="28">
        <v>1797220</v>
      </c>
      <c r="R421" s="28">
        <v>1252444.21</v>
      </c>
      <c r="S421" s="16"/>
    </row>
    <row r="422" spans="1:19" ht="12.75" customHeight="1" x14ac:dyDescent="0.2">
      <c r="A422" s="15"/>
      <c r="B422" s="38"/>
      <c r="C422" s="37"/>
      <c r="D422" s="36">
        <v>605</v>
      </c>
      <c r="E422" s="35" t="s">
        <v>4</v>
      </c>
      <c r="F422" s="30" t="s">
        <v>3</v>
      </c>
      <c r="G422" s="30"/>
      <c r="H422" s="34"/>
      <c r="I422" s="29"/>
      <c r="J422" s="33"/>
      <c r="K422" s="33"/>
      <c r="L422" s="32"/>
      <c r="M422" s="31"/>
      <c r="N422" s="30"/>
      <c r="O422" s="29"/>
      <c r="P422" s="28">
        <v>0</v>
      </c>
      <c r="Q422" s="28">
        <v>0</v>
      </c>
      <c r="R422" s="28">
        <v>0</v>
      </c>
      <c r="S422" s="16"/>
    </row>
    <row r="423" spans="1:19" ht="12.75" customHeight="1" x14ac:dyDescent="0.2">
      <c r="A423" s="15"/>
      <c r="B423" s="38"/>
      <c r="C423" s="37"/>
      <c r="D423" s="36">
        <v>605</v>
      </c>
      <c r="E423" s="35" t="s">
        <v>50</v>
      </c>
      <c r="F423" s="30" t="s">
        <v>5</v>
      </c>
      <c r="G423" s="30"/>
      <c r="H423" s="34"/>
      <c r="I423" s="29"/>
      <c r="J423" s="33"/>
      <c r="K423" s="33"/>
      <c r="L423" s="32"/>
      <c r="M423" s="31"/>
      <c r="N423" s="30"/>
      <c r="O423" s="29"/>
      <c r="P423" s="28">
        <v>0</v>
      </c>
      <c r="Q423" s="28">
        <v>0</v>
      </c>
      <c r="R423" s="28">
        <v>0</v>
      </c>
      <c r="S423" s="16"/>
    </row>
    <row r="424" spans="1:19" ht="12.75" customHeight="1" x14ac:dyDescent="0.2">
      <c r="A424" s="15"/>
      <c r="B424" s="38"/>
      <c r="C424" s="37"/>
      <c r="D424" s="36">
        <v>804</v>
      </c>
      <c r="E424" s="35" t="s">
        <v>4</v>
      </c>
      <c r="F424" s="30" t="s">
        <v>3</v>
      </c>
      <c r="G424" s="30"/>
      <c r="H424" s="34"/>
      <c r="I424" s="29"/>
      <c r="J424" s="33"/>
      <c r="K424" s="33"/>
      <c r="L424" s="32"/>
      <c r="M424" s="31"/>
      <c r="N424" s="30"/>
      <c r="O424" s="29"/>
      <c r="P424" s="28">
        <v>0</v>
      </c>
      <c r="Q424" s="28">
        <v>0</v>
      </c>
      <c r="R424" s="28">
        <v>0</v>
      </c>
      <c r="S424" s="16"/>
    </row>
    <row r="425" spans="1:19" ht="12.75" customHeight="1" x14ac:dyDescent="0.2">
      <c r="A425" s="15"/>
      <c r="B425" s="38"/>
      <c r="C425" s="37"/>
      <c r="D425" s="36">
        <v>804</v>
      </c>
      <c r="E425" s="35" t="s">
        <v>7</v>
      </c>
      <c r="F425" s="30" t="s">
        <v>5</v>
      </c>
      <c r="G425" s="30"/>
      <c r="H425" s="34"/>
      <c r="I425" s="29"/>
      <c r="J425" s="33"/>
      <c r="K425" s="33"/>
      <c r="L425" s="32"/>
      <c r="M425" s="31"/>
      <c r="N425" s="30"/>
      <c r="O425" s="29"/>
      <c r="P425" s="28">
        <v>0</v>
      </c>
      <c r="Q425" s="28">
        <v>385600</v>
      </c>
      <c r="R425" s="28">
        <v>385600</v>
      </c>
      <c r="S425" s="16"/>
    </row>
    <row r="426" spans="1:19" ht="12.75" customHeight="1" x14ac:dyDescent="0.2">
      <c r="A426" s="15"/>
      <c r="B426" s="38"/>
      <c r="C426" s="37"/>
      <c r="D426" s="36">
        <v>1102</v>
      </c>
      <c r="E426" s="35" t="s">
        <v>4</v>
      </c>
      <c r="F426" s="30" t="s">
        <v>3</v>
      </c>
      <c r="G426" s="30"/>
      <c r="H426" s="34"/>
      <c r="I426" s="29"/>
      <c r="J426" s="33"/>
      <c r="K426" s="33"/>
      <c r="L426" s="32"/>
      <c r="M426" s="31"/>
      <c r="N426" s="30"/>
      <c r="O426" s="29"/>
      <c r="P426" s="28">
        <v>0</v>
      </c>
      <c r="Q426" s="28">
        <v>0</v>
      </c>
      <c r="R426" s="28">
        <v>0</v>
      </c>
      <c r="S426" s="16"/>
    </row>
    <row r="427" spans="1:19" ht="12.75" customHeight="1" x14ac:dyDescent="0.2">
      <c r="A427" s="15"/>
      <c r="B427" s="38"/>
      <c r="C427" s="37"/>
      <c r="D427" s="36">
        <v>1102</v>
      </c>
      <c r="E427" s="35" t="s">
        <v>49</v>
      </c>
      <c r="F427" s="30" t="s">
        <v>5</v>
      </c>
      <c r="G427" s="30"/>
      <c r="H427" s="34"/>
      <c r="I427" s="29"/>
      <c r="J427" s="33"/>
      <c r="K427" s="33"/>
      <c r="L427" s="32"/>
      <c r="M427" s="31"/>
      <c r="N427" s="30"/>
      <c r="O427" s="29"/>
      <c r="P427" s="28">
        <v>0</v>
      </c>
      <c r="Q427" s="28">
        <v>0</v>
      </c>
      <c r="R427" s="28">
        <v>0</v>
      </c>
      <c r="S427" s="16"/>
    </row>
    <row r="428" spans="1:19" ht="12.75" customHeight="1" x14ac:dyDescent="0.2">
      <c r="A428" s="15"/>
      <c r="B428" s="38"/>
      <c r="C428" s="37"/>
      <c r="D428" s="36">
        <v>1102</v>
      </c>
      <c r="E428" s="35" t="s">
        <v>48</v>
      </c>
      <c r="F428" s="30" t="s">
        <v>5</v>
      </c>
      <c r="G428" s="30"/>
      <c r="H428" s="34"/>
      <c r="I428" s="29"/>
      <c r="J428" s="33"/>
      <c r="K428" s="33"/>
      <c r="L428" s="32"/>
      <c r="M428" s="31"/>
      <c r="N428" s="30"/>
      <c r="O428" s="29"/>
      <c r="P428" s="28">
        <v>0</v>
      </c>
      <c r="Q428" s="28">
        <v>210000</v>
      </c>
      <c r="R428" s="28">
        <v>210000</v>
      </c>
      <c r="S428" s="16"/>
    </row>
    <row r="429" spans="1:19" ht="12.75" customHeight="1" x14ac:dyDescent="0.2">
      <c r="A429" s="15"/>
      <c r="B429" s="38"/>
      <c r="C429" s="37"/>
      <c r="D429" s="36">
        <v>1102</v>
      </c>
      <c r="E429" s="35" t="s">
        <v>47</v>
      </c>
      <c r="F429" s="30" t="s">
        <v>5</v>
      </c>
      <c r="G429" s="30"/>
      <c r="H429" s="34"/>
      <c r="I429" s="29"/>
      <c r="J429" s="33"/>
      <c r="K429" s="33"/>
      <c r="L429" s="32"/>
      <c r="M429" s="31"/>
      <c r="N429" s="30"/>
      <c r="O429" s="29"/>
      <c r="P429" s="28">
        <v>0</v>
      </c>
      <c r="Q429" s="28">
        <v>3003854.01</v>
      </c>
      <c r="R429" s="28">
        <v>3003854.01</v>
      </c>
      <c r="S429" s="16"/>
    </row>
    <row r="430" spans="1:19" ht="12.75" customHeight="1" x14ac:dyDescent="0.2">
      <c r="A430" s="15"/>
      <c r="B430" s="38"/>
      <c r="C430" s="37"/>
      <c r="D430" s="36">
        <v>1102</v>
      </c>
      <c r="E430" s="35" t="s">
        <v>46</v>
      </c>
      <c r="F430" s="30" t="s">
        <v>5</v>
      </c>
      <c r="G430" s="30"/>
      <c r="H430" s="34"/>
      <c r="I430" s="29"/>
      <c r="J430" s="33"/>
      <c r="K430" s="33"/>
      <c r="L430" s="32"/>
      <c r="M430" s="31"/>
      <c r="N430" s="30"/>
      <c r="O430" s="29"/>
      <c r="P430" s="28">
        <v>0</v>
      </c>
      <c r="Q430" s="28">
        <v>68776</v>
      </c>
      <c r="R430" s="28">
        <v>68776</v>
      </c>
      <c r="S430" s="16"/>
    </row>
    <row r="431" spans="1:19" ht="12.75" customHeight="1" x14ac:dyDescent="0.2">
      <c r="A431" s="15"/>
      <c r="B431" s="38"/>
      <c r="C431" s="37"/>
      <c r="D431" s="36">
        <v>1102</v>
      </c>
      <c r="E431" s="35" t="s">
        <v>45</v>
      </c>
      <c r="F431" s="30" t="s">
        <v>5</v>
      </c>
      <c r="G431" s="30"/>
      <c r="H431" s="34"/>
      <c r="I431" s="29"/>
      <c r="J431" s="33"/>
      <c r="K431" s="33"/>
      <c r="L431" s="32"/>
      <c r="M431" s="31"/>
      <c r="N431" s="30"/>
      <c r="O431" s="29"/>
      <c r="P431" s="28">
        <v>0</v>
      </c>
      <c r="Q431" s="28">
        <v>56255.95</v>
      </c>
      <c r="R431" s="28">
        <v>56255.95</v>
      </c>
      <c r="S431" s="16"/>
    </row>
    <row r="432" spans="1:19" ht="12.75" customHeight="1" x14ac:dyDescent="0.2">
      <c r="A432" s="15"/>
      <c r="B432" s="214">
        <v>673</v>
      </c>
      <c r="C432" s="214"/>
      <c r="D432" s="214"/>
      <c r="E432" s="214"/>
      <c r="F432" s="214"/>
      <c r="G432" s="214"/>
      <c r="H432" s="214"/>
      <c r="I432" s="214"/>
      <c r="J432" s="214"/>
      <c r="K432" s="214"/>
      <c r="L432" s="214"/>
      <c r="M432" s="214"/>
      <c r="N432" s="214"/>
      <c r="O432" s="215"/>
      <c r="P432" s="39">
        <v>8938000</v>
      </c>
      <c r="Q432" s="39">
        <v>13985139.58</v>
      </c>
      <c r="R432" s="39">
        <v>13479023.210000001</v>
      </c>
      <c r="S432" s="16"/>
    </row>
    <row r="433" spans="1:19" ht="12.75" customHeight="1" x14ac:dyDescent="0.2">
      <c r="A433" s="15"/>
      <c r="B433" s="38"/>
      <c r="C433" s="37"/>
      <c r="D433" s="36">
        <v>104</v>
      </c>
      <c r="E433" s="35" t="s">
        <v>4</v>
      </c>
      <c r="F433" s="30" t="s">
        <v>3</v>
      </c>
      <c r="G433" s="30"/>
      <c r="H433" s="34"/>
      <c r="I433" s="29"/>
      <c r="J433" s="33"/>
      <c r="K433" s="33"/>
      <c r="L433" s="32"/>
      <c r="M433" s="31"/>
      <c r="N433" s="30"/>
      <c r="O433" s="29"/>
      <c r="P433" s="28">
        <v>0</v>
      </c>
      <c r="Q433" s="28">
        <v>0</v>
      </c>
      <c r="R433" s="28">
        <v>0</v>
      </c>
      <c r="S433" s="16"/>
    </row>
    <row r="434" spans="1:19" ht="12.75" customHeight="1" x14ac:dyDescent="0.2">
      <c r="A434" s="15"/>
      <c r="B434" s="38"/>
      <c r="C434" s="37"/>
      <c r="D434" s="36">
        <v>104</v>
      </c>
      <c r="E434" s="35" t="s">
        <v>31</v>
      </c>
      <c r="F434" s="30" t="s">
        <v>27</v>
      </c>
      <c r="G434" s="30"/>
      <c r="H434" s="34"/>
      <c r="I434" s="29"/>
      <c r="J434" s="33"/>
      <c r="K434" s="33"/>
      <c r="L434" s="32"/>
      <c r="M434" s="31"/>
      <c r="N434" s="30"/>
      <c r="O434" s="29"/>
      <c r="P434" s="28">
        <v>60940</v>
      </c>
      <c r="Q434" s="28">
        <v>67840.11</v>
      </c>
      <c r="R434" s="28">
        <v>67840.11</v>
      </c>
      <c r="S434" s="16"/>
    </row>
    <row r="435" spans="1:19" ht="12.75" customHeight="1" x14ac:dyDescent="0.2">
      <c r="A435" s="15"/>
      <c r="B435" s="38"/>
      <c r="C435" s="37"/>
      <c r="D435" s="36">
        <v>104</v>
      </c>
      <c r="E435" s="35" t="s">
        <v>31</v>
      </c>
      <c r="F435" s="30" t="s">
        <v>5</v>
      </c>
      <c r="G435" s="30"/>
      <c r="H435" s="34"/>
      <c r="I435" s="29"/>
      <c r="J435" s="33"/>
      <c r="K435" s="33"/>
      <c r="L435" s="32"/>
      <c r="M435" s="31"/>
      <c r="N435" s="30"/>
      <c r="O435" s="29"/>
      <c r="P435" s="28">
        <v>512000</v>
      </c>
      <c r="Q435" s="28">
        <v>430892.46</v>
      </c>
      <c r="R435" s="28">
        <v>429871.01</v>
      </c>
      <c r="S435" s="16"/>
    </row>
    <row r="436" spans="1:19" ht="12.75" customHeight="1" x14ac:dyDescent="0.2">
      <c r="A436" s="15"/>
      <c r="B436" s="38"/>
      <c r="C436" s="37"/>
      <c r="D436" s="36">
        <v>104</v>
      </c>
      <c r="E436" s="35" t="s">
        <v>31</v>
      </c>
      <c r="F436" s="30" t="s">
        <v>20</v>
      </c>
      <c r="G436" s="30"/>
      <c r="H436" s="34"/>
      <c r="I436" s="29"/>
      <c r="J436" s="33"/>
      <c r="K436" s="33"/>
      <c r="L436" s="32"/>
      <c r="M436" s="31"/>
      <c r="N436" s="30"/>
      <c r="O436" s="29"/>
      <c r="P436" s="28">
        <v>2600</v>
      </c>
      <c r="Q436" s="28">
        <v>1652</v>
      </c>
      <c r="R436" s="28">
        <v>1652</v>
      </c>
      <c r="S436" s="16"/>
    </row>
    <row r="437" spans="1:19" ht="12.75" customHeight="1" x14ac:dyDescent="0.2">
      <c r="A437" s="15"/>
      <c r="B437" s="38"/>
      <c r="C437" s="37"/>
      <c r="D437" s="36">
        <v>104</v>
      </c>
      <c r="E437" s="35" t="s">
        <v>30</v>
      </c>
      <c r="F437" s="30" t="s">
        <v>27</v>
      </c>
      <c r="G437" s="30"/>
      <c r="H437" s="34"/>
      <c r="I437" s="29"/>
      <c r="J437" s="33"/>
      <c r="K437" s="33"/>
      <c r="L437" s="32"/>
      <c r="M437" s="31"/>
      <c r="N437" s="30"/>
      <c r="O437" s="29"/>
      <c r="P437" s="28">
        <v>2825200</v>
      </c>
      <c r="Q437" s="28">
        <v>3019303.1</v>
      </c>
      <c r="R437" s="28">
        <v>3019303.1</v>
      </c>
      <c r="S437" s="16"/>
    </row>
    <row r="438" spans="1:19" ht="12.75" customHeight="1" x14ac:dyDescent="0.2">
      <c r="A438" s="15"/>
      <c r="B438" s="38"/>
      <c r="C438" s="37"/>
      <c r="D438" s="36">
        <v>104</v>
      </c>
      <c r="E438" s="35" t="s">
        <v>29</v>
      </c>
      <c r="F438" s="30" t="s">
        <v>27</v>
      </c>
      <c r="G438" s="30"/>
      <c r="H438" s="34"/>
      <c r="I438" s="29"/>
      <c r="J438" s="33"/>
      <c r="K438" s="33"/>
      <c r="L438" s="32"/>
      <c r="M438" s="31"/>
      <c r="N438" s="30"/>
      <c r="O438" s="29"/>
      <c r="P438" s="28">
        <v>0</v>
      </c>
      <c r="Q438" s="28">
        <v>48705.599999999999</v>
      </c>
      <c r="R438" s="28">
        <v>48705.599999999999</v>
      </c>
      <c r="S438" s="16"/>
    </row>
    <row r="439" spans="1:19" ht="12.75" customHeight="1" x14ac:dyDescent="0.2">
      <c r="A439" s="15"/>
      <c r="B439" s="38"/>
      <c r="C439" s="37"/>
      <c r="D439" s="36">
        <v>113</v>
      </c>
      <c r="E439" s="35" t="s">
        <v>4</v>
      </c>
      <c r="F439" s="30" t="s">
        <v>3</v>
      </c>
      <c r="G439" s="30"/>
      <c r="H439" s="34"/>
      <c r="I439" s="29"/>
      <c r="J439" s="33"/>
      <c r="K439" s="33"/>
      <c r="L439" s="32"/>
      <c r="M439" s="31"/>
      <c r="N439" s="30"/>
      <c r="O439" s="29"/>
      <c r="P439" s="28">
        <v>0</v>
      </c>
      <c r="Q439" s="28">
        <v>0</v>
      </c>
      <c r="R439" s="28">
        <v>0</v>
      </c>
      <c r="S439" s="16"/>
    </row>
    <row r="440" spans="1:19" ht="12.75" customHeight="1" x14ac:dyDescent="0.2">
      <c r="A440" s="15"/>
      <c r="B440" s="38"/>
      <c r="C440" s="37"/>
      <c r="D440" s="36">
        <v>113</v>
      </c>
      <c r="E440" s="35" t="s">
        <v>38</v>
      </c>
      <c r="F440" s="30" t="s">
        <v>5</v>
      </c>
      <c r="G440" s="30"/>
      <c r="H440" s="34"/>
      <c r="I440" s="29"/>
      <c r="J440" s="33"/>
      <c r="K440" s="33"/>
      <c r="L440" s="32"/>
      <c r="M440" s="31"/>
      <c r="N440" s="30"/>
      <c r="O440" s="29"/>
      <c r="P440" s="28">
        <v>45000</v>
      </c>
      <c r="Q440" s="28">
        <v>49000</v>
      </c>
      <c r="R440" s="28">
        <v>49000</v>
      </c>
      <c r="S440" s="16"/>
    </row>
    <row r="441" spans="1:19" ht="12.75" customHeight="1" x14ac:dyDescent="0.2">
      <c r="A441" s="15"/>
      <c r="B441" s="38"/>
      <c r="C441" s="37"/>
      <c r="D441" s="36">
        <v>113</v>
      </c>
      <c r="E441" s="35" t="s">
        <v>37</v>
      </c>
      <c r="F441" s="30" t="s">
        <v>5</v>
      </c>
      <c r="G441" s="30"/>
      <c r="H441" s="34"/>
      <c r="I441" s="29"/>
      <c r="J441" s="33"/>
      <c r="K441" s="33"/>
      <c r="L441" s="32"/>
      <c r="M441" s="31"/>
      <c r="N441" s="30"/>
      <c r="O441" s="29"/>
      <c r="P441" s="28">
        <v>60000</v>
      </c>
      <c r="Q441" s="28">
        <v>0</v>
      </c>
      <c r="R441" s="28">
        <v>0</v>
      </c>
      <c r="S441" s="16"/>
    </row>
    <row r="442" spans="1:19" ht="12.75" customHeight="1" x14ac:dyDescent="0.2">
      <c r="A442" s="15"/>
      <c r="B442" s="38"/>
      <c r="C442" s="37"/>
      <c r="D442" s="36">
        <v>113</v>
      </c>
      <c r="E442" s="35" t="s">
        <v>24</v>
      </c>
      <c r="F442" s="30" t="s">
        <v>5</v>
      </c>
      <c r="G442" s="30"/>
      <c r="H442" s="34"/>
      <c r="I442" s="29"/>
      <c r="J442" s="33"/>
      <c r="K442" s="33"/>
      <c r="L442" s="32"/>
      <c r="M442" s="31"/>
      <c r="N442" s="30"/>
      <c r="O442" s="29"/>
      <c r="P442" s="28">
        <v>0</v>
      </c>
      <c r="Q442" s="28">
        <v>0</v>
      </c>
      <c r="R442" s="28">
        <v>0</v>
      </c>
      <c r="S442" s="16"/>
    </row>
    <row r="443" spans="1:19" ht="12.75" customHeight="1" x14ac:dyDescent="0.2">
      <c r="A443" s="15"/>
      <c r="B443" s="38"/>
      <c r="C443" s="37"/>
      <c r="D443" s="36">
        <v>113</v>
      </c>
      <c r="E443" s="35" t="s">
        <v>36</v>
      </c>
      <c r="F443" s="30" t="s">
        <v>5</v>
      </c>
      <c r="G443" s="30"/>
      <c r="H443" s="34"/>
      <c r="I443" s="29"/>
      <c r="J443" s="33"/>
      <c r="K443" s="33"/>
      <c r="L443" s="32"/>
      <c r="M443" s="31"/>
      <c r="N443" s="30"/>
      <c r="O443" s="29"/>
      <c r="P443" s="28">
        <v>50000</v>
      </c>
      <c r="Q443" s="28">
        <v>0</v>
      </c>
      <c r="R443" s="28">
        <v>0</v>
      </c>
      <c r="S443" s="16"/>
    </row>
    <row r="444" spans="1:19" ht="12.75" customHeight="1" x14ac:dyDescent="0.2">
      <c r="A444" s="15"/>
      <c r="B444" s="38"/>
      <c r="C444" s="37"/>
      <c r="D444" s="36">
        <v>409</v>
      </c>
      <c r="E444" s="35" t="s">
        <v>4</v>
      </c>
      <c r="F444" s="30" t="s">
        <v>3</v>
      </c>
      <c r="G444" s="30"/>
      <c r="H444" s="34"/>
      <c r="I444" s="29"/>
      <c r="J444" s="33"/>
      <c r="K444" s="33"/>
      <c r="L444" s="32"/>
      <c r="M444" s="31"/>
      <c r="N444" s="30"/>
      <c r="O444" s="29"/>
      <c r="P444" s="28">
        <v>0</v>
      </c>
      <c r="Q444" s="28">
        <v>0</v>
      </c>
      <c r="R444" s="28">
        <v>0</v>
      </c>
      <c r="S444" s="16"/>
    </row>
    <row r="445" spans="1:19" ht="12.75" customHeight="1" x14ac:dyDescent="0.2">
      <c r="A445" s="15"/>
      <c r="B445" s="38"/>
      <c r="C445" s="37"/>
      <c r="D445" s="36">
        <v>409</v>
      </c>
      <c r="E445" s="35" t="s">
        <v>44</v>
      </c>
      <c r="F445" s="30" t="s">
        <v>5</v>
      </c>
      <c r="G445" s="30"/>
      <c r="H445" s="34"/>
      <c r="I445" s="29"/>
      <c r="J445" s="33"/>
      <c r="K445" s="33"/>
      <c r="L445" s="32"/>
      <c r="M445" s="31"/>
      <c r="N445" s="30"/>
      <c r="O445" s="29"/>
      <c r="P445" s="28">
        <v>370000</v>
      </c>
      <c r="Q445" s="28">
        <v>370000</v>
      </c>
      <c r="R445" s="28">
        <v>370000</v>
      </c>
      <c r="S445" s="16"/>
    </row>
    <row r="446" spans="1:19" ht="12.75" customHeight="1" x14ac:dyDescent="0.2">
      <c r="A446" s="15"/>
      <c r="B446" s="38"/>
      <c r="C446" s="37"/>
      <c r="D446" s="36">
        <v>409</v>
      </c>
      <c r="E446" s="35" t="s">
        <v>43</v>
      </c>
      <c r="F446" s="30" t="s">
        <v>5</v>
      </c>
      <c r="G446" s="30"/>
      <c r="H446" s="34"/>
      <c r="I446" s="29"/>
      <c r="J446" s="33"/>
      <c r="K446" s="33"/>
      <c r="L446" s="32"/>
      <c r="M446" s="31"/>
      <c r="N446" s="30"/>
      <c r="O446" s="29"/>
      <c r="P446" s="28">
        <v>2228666</v>
      </c>
      <c r="Q446" s="28">
        <v>1942812.74</v>
      </c>
      <c r="R446" s="28">
        <v>1942812.74</v>
      </c>
      <c r="S446" s="16"/>
    </row>
    <row r="447" spans="1:19" ht="12.75" customHeight="1" x14ac:dyDescent="0.2">
      <c r="A447" s="15"/>
      <c r="B447" s="38"/>
      <c r="C447" s="37"/>
      <c r="D447" s="36">
        <v>409</v>
      </c>
      <c r="E447" s="35" t="s">
        <v>23</v>
      </c>
      <c r="F447" s="30" t="s">
        <v>5</v>
      </c>
      <c r="G447" s="30"/>
      <c r="H447" s="34"/>
      <c r="I447" s="29"/>
      <c r="J447" s="33"/>
      <c r="K447" s="33"/>
      <c r="L447" s="32"/>
      <c r="M447" s="31"/>
      <c r="N447" s="30"/>
      <c r="O447" s="29"/>
      <c r="P447" s="28">
        <v>1085680</v>
      </c>
      <c r="Q447" s="28">
        <v>1105729.6499999999</v>
      </c>
      <c r="R447" s="28">
        <v>1105729.6499999999</v>
      </c>
      <c r="S447" s="16"/>
    </row>
    <row r="448" spans="1:19" ht="12.75" customHeight="1" x14ac:dyDescent="0.2">
      <c r="A448" s="15"/>
      <c r="B448" s="38"/>
      <c r="C448" s="37"/>
      <c r="D448" s="36">
        <v>409</v>
      </c>
      <c r="E448" s="35" t="s">
        <v>22</v>
      </c>
      <c r="F448" s="30" t="s">
        <v>5</v>
      </c>
      <c r="G448" s="30"/>
      <c r="H448" s="34"/>
      <c r="I448" s="29"/>
      <c r="J448" s="33"/>
      <c r="K448" s="33"/>
      <c r="L448" s="32"/>
      <c r="M448" s="31"/>
      <c r="N448" s="30"/>
      <c r="O448" s="29"/>
      <c r="P448" s="28">
        <v>309214</v>
      </c>
      <c r="Q448" s="28">
        <v>2533768.17</v>
      </c>
      <c r="R448" s="28">
        <v>2517703.35</v>
      </c>
      <c r="S448" s="16"/>
    </row>
    <row r="449" spans="1:19" ht="12.75" customHeight="1" x14ac:dyDescent="0.2">
      <c r="A449" s="15"/>
      <c r="B449" s="38"/>
      <c r="C449" s="37"/>
      <c r="D449" s="36">
        <v>502</v>
      </c>
      <c r="E449" s="35" t="s">
        <v>4</v>
      </c>
      <c r="F449" s="30" t="s">
        <v>3</v>
      </c>
      <c r="G449" s="30"/>
      <c r="H449" s="34"/>
      <c r="I449" s="29"/>
      <c r="J449" s="33"/>
      <c r="K449" s="33"/>
      <c r="L449" s="32"/>
      <c r="M449" s="31"/>
      <c r="N449" s="30"/>
      <c r="O449" s="29"/>
      <c r="P449" s="28">
        <v>0</v>
      </c>
      <c r="Q449" s="28">
        <v>0</v>
      </c>
      <c r="R449" s="28">
        <v>0</v>
      </c>
      <c r="S449" s="16"/>
    </row>
    <row r="450" spans="1:19" ht="12.75" customHeight="1" x14ac:dyDescent="0.2">
      <c r="A450" s="15"/>
      <c r="B450" s="38"/>
      <c r="C450" s="37"/>
      <c r="D450" s="36">
        <v>502</v>
      </c>
      <c r="E450" s="35" t="s">
        <v>21</v>
      </c>
      <c r="F450" s="30" t="s">
        <v>5</v>
      </c>
      <c r="G450" s="30"/>
      <c r="H450" s="34"/>
      <c r="I450" s="29"/>
      <c r="J450" s="33"/>
      <c r="K450" s="33"/>
      <c r="L450" s="32"/>
      <c r="M450" s="31"/>
      <c r="N450" s="30"/>
      <c r="O450" s="29"/>
      <c r="P450" s="28">
        <v>80000</v>
      </c>
      <c r="Q450" s="28">
        <v>89426.43</v>
      </c>
      <c r="R450" s="28">
        <v>89426.43</v>
      </c>
      <c r="S450" s="16"/>
    </row>
    <row r="451" spans="1:19" ht="12.75" customHeight="1" x14ac:dyDescent="0.2">
      <c r="A451" s="15"/>
      <c r="B451" s="38"/>
      <c r="C451" s="37"/>
      <c r="D451" s="36">
        <v>502</v>
      </c>
      <c r="E451" s="35" t="s">
        <v>21</v>
      </c>
      <c r="F451" s="30" t="s">
        <v>20</v>
      </c>
      <c r="G451" s="30"/>
      <c r="H451" s="34"/>
      <c r="I451" s="29"/>
      <c r="J451" s="33"/>
      <c r="K451" s="33"/>
      <c r="L451" s="32"/>
      <c r="M451" s="31"/>
      <c r="N451" s="30"/>
      <c r="O451" s="29"/>
      <c r="P451" s="28">
        <v>200000</v>
      </c>
      <c r="Q451" s="28">
        <v>130000</v>
      </c>
      <c r="R451" s="28">
        <v>111854</v>
      </c>
      <c r="S451" s="16"/>
    </row>
    <row r="452" spans="1:19" ht="12.75" customHeight="1" x14ac:dyDescent="0.2">
      <c r="A452" s="15"/>
      <c r="B452" s="38"/>
      <c r="C452" s="37"/>
      <c r="D452" s="36">
        <v>503</v>
      </c>
      <c r="E452" s="35" t="s">
        <v>4</v>
      </c>
      <c r="F452" s="30" t="s">
        <v>3</v>
      </c>
      <c r="G452" s="30"/>
      <c r="H452" s="34"/>
      <c r="I452" s="29"/>
      <c r="J452" s="33"/>
      <c r="K452" s="33"/>
      <c r="L452" s="32"/>
      <c r="M452" s="31"/>
      <c r="N452" s="30"/>
      <c r="O452" s="29"/>
      <c r="P452" s="28">
        <v>0</v>
      </c>
      <c r="Q452" s="28">
        <v>0</v>
      </c>
      <c r="R452" s="28">
        <v>0</v>
      </c>
      <c r="S452" s="16"/>
    </row>
    <row r="453" spans="1:19" ht="12.75" customHeight="1" x14ac:dyDescent="0.2">
      <c r="A453" s="15"/>
      <c r="B453" s="38"/>
      <c r="C453" s="37"/>
      <c r="D453" s="36">
        <v>503</v>
      </c>
      <c r="E453" s="35" t="s">
        <v>34</v>
      </c>
      <c r="F453" s="30" t="s">
        <v>5</v>
      </c>
      <c r="G453" s="30"/>
      <c r="H453" s="34"/>
      <c r="I453" s="29"/>
      <c r="J453" s="33"/>
      <c r="K453" s="33"/>
      <c r="L453" s="32"/>
      <c r="M453" s="31"/>
      <c r="N453" s="30"/>
      <c r="O453" s="29"/>
      <c r="P453" s="28">
        <v>30000</v>
      </c>
      <c r="Q453" s="28">
        <v>30274.560000000001</v>
      </c>
      <c r="R453" s="28">
        <v>30274.560000000001</v>
      </c>
      <c r="S453" s="16"/>
    </row>
    <row r="454" spans="1:19" ht="12.75" customHeight="1" x14ac:dyDescent="0.2">
      <c r="A454" s="15"/>
      <c r="B454" s="38"/>
      <c r="C454" s="37"/>
      <c r="D454" s="36">
        <v>503</v>
      </c>
      <c r="E454" s="35" t="s">
        <v>19</v>
      </c>
      <c r="F454" s="30" t="s">
        <v>5</v>
      </c>
      <c r="G454" s="30"/>
      <c r="H454" s="34"/>
      <c r="I454" s="29"/>
      <c r="J454" s="33"/>
      <c r="K454" s="33"/>
      <c r="L454" s="32"/>
      <c r="M454" s="31"/>
      <c r="N454" s="30"/>
      <c r="O454" s="29"/>
      <c r="P454" s="28">
        <v>605700</v>
      </c>
      <c r="Q454" s="28">
        <v>771478.2</v>
      </c>
      <c r="R454" s="28">
        <v>730038.08</v>
      </c>
      <c r="S454" s="16"/>
    </row>
    <row r="455" spans="1:19" ht="12.75" customHeight="1" x14ac:dyDescent="0.2">
      <c r="A455" s="15"/>
      <c r="B455" s="38"/>
      <c r="C455" s="37"/>
      <c r="D455" s="36">
        <v>503</v>
      </c>
      <c r="E455" s="35" t="s">
        <v>42</v>
      </c>
      <c r="F455" s="30" t="s">
        <v>5</v>
      </c>
      <c r="G455" s="30"/>
      <c r="H455" s="34"/>
      <c r="I455" s="29"/>
      <c r="J455" s="33"/>
      <c r="K455" s="33"/>
      <c r="L455" s="32"/>
      <c r="M455" s="31"/>
      <c r="N455" s="30"/>
      <c r="O455" s="29"/>
      <c r="P455" s="28">
        <v>0</v>
      </c>
      <c r="Q455" s="28">
        <v>0</v>
      </c>
      <c r="R455" s="28">
        <v>0</v>
      </c>
      <c r="S455" s="16"/>
    </row>
    <row r="456" spans="1:19" ht="12.75" customHeight="1" x14ac:dyDescent="0.2">
      <c r="A456" s="15"/>
      <c r="B456" s="38"/>
      <c r="C456" s="37"/>
      <c r="D456" s="36">
        <v>503</v>
      </c>
      <c r="E456" s="35" t="s">
        <v>41</v>
      </c>
      <c r="F456" s="30" t="s">
        <v>5</v>
      </c>
      <c r="G456" s="30"/>
      <c r="H456" s="34"/>
      <c r="I456" s="29"/>
      <c r="J456" s="33"/>
      <c r="K456" s="33"/>
      <c r="L456" s="32"/>
      <c r="M456" s="31"/>
      <c r="N456" s="30"/>
      <c r="O456" s="29"/>
      <c r="P456" s="28">
        <v>0</v>
      </c>
      <c r="Q456" s="28">
        <v>0</v>
      </c>
      <c r="R456" s="28">
        <v>0</v>
      </c>
      <c r="S456" s="16"/>
    </row>
    <row r="457" spans="1:19" ht="12.75" customHeight="1" x14ac:dyDescent="0.2">
      <c r="A457" s="15"/>
      <c r="B457" s="38"/>
      <c r="C457" s="37"/>
      <c r="D457" s="36">
        <v>503</v>
      </c>
      <c r="E457" s="35" t="s">
        <v>8</v>
      </c>
      <c r="F457" s="30" t="s">
        <v>5</v>
      </c>
      <c r="G457" s="30"/>
      <c r="H457" s="34"/>
      <c r="I457" s="29"/>
      <c r="J457" s="33"/>
      <c r="K457" s="33"/>
      <c r="L457" s="32"/>
      <c r="M457" s="31"/>
      <c r="N457" s="30"/>
      <c r="O457" s="29"/>
      <c r="P457" s="28">
        <v>473000</v>
      </c>
      <c r="Q457" s="28">
        <v>484682.26</v>
      </c>
      <c r="R457" s="28">
        <v>471488.28</v>
      </c>
      <c r="S457" s="16"/>
    </row>
    <row r="458" spans="1:19" ht="12.75" customHeight="1" x14ac:dyDescent="0.2">
      <c r="A458" s="15"/>
      <c r="B458" s="38"/>
      <c r="C458" s="37"/>
      <c r="D458" s="36">
        <v>503</v>
      </c>
      <c r="E458" s="35" t="s">
        <v>40</v>
      </c>
      <c r="F458" s="30" t="s">
        <v>5</v>
      </c>
      <c r="G458" s="30"/>
      <c r="H458" s="34"/>
      <c r="I458" s="29"/>
      <c r="J458" s="33"/>
      <c r="K458" s="33"/>
      <c r="L458" s="32"/>
      <c r="M458" s="31"/>
      <c r="N458" s="30"/>
      <c r="O458" s="29"/>
      <c r="P458" s="28">
        <v>0</v>
      </c>
      <c r="Q458" s="28">
        <v>2493324.2999999998</v>
      </c>
      <c r="R458" s="28">
        <v>2493324.2999999998</v>
      </c>
      <c r="S458" s="16"/>
    </row>
    <row r="459" spans="1:19" ht="12.75" customHeight="1" x14ac:dyDescent="0.2">
      <c r="A459" s="15"/>
      <c r="B459" s="38"/>
      <c r="C459" s="37"/>
      <c r="D459" s="36">
        <v>804</v>
      </c>
      <c r="E459" s="35" t="s">
        <v>4</v>
      </c>
      <c r="F459" s="30" t="s">
        <v>3</v>
      </c>
      <c r="G459" s="30"/>
      <c r="H459" s="34"/>
      <c r="I459" s="29"/>
      <c r="J459" s="33"/>
      <c r="K459" s="33"/>
      <c r="L459" s="32"/>
      <c r="M459" s="31"/>
      <c r="N459" s="30"/>
      <c r="O459" s="29"/>
      <c r="P459" s="28">
        <v>0</v>
      </c>
      <c r="Q459" s="28">
        <v>0</v>
      </c>
      <c r="R459" s="28">
        <v>0</v>
      </c>
      <c r="S459" s="16"/>
    </row>
    <row r="460" spans="1:19" ht="12.75" customHeight="1" x14ac:dyDescent="0.2">
      <c r="A460" s="15"/>
      <c r="B460" s="38"/>
      <c r="C460" s="37"/>
      <c r="D460" s="36">
        <v>804</v>
      </c>
      <c r="E460" s="35" t="s">
        <v>39</v>
      </c>
      <c r="F460" s="30" t="s">
        <v>5</v>
      </c>
      <c r="G460" s="30"/>
      <c r="H460" s="34"/>
      <c r="I460" s="29"/>
      <c r="J460" s="33"/>
      <c r="K460" s="33"/>
      <c r="L460" s="32"/>
      <c r="M460" s="31"/>
      <c r="N460" s="30"/>
      <c r="O460" s="29"/>
      <c r="P460" s="28">
        <v>0</v>
      </c>
      <c r="Q460" s="28">
        <v>416250</v>
      </c>
      <c r="R460" s="28">
        <v>0</v>
      </c>
      <c r="S460" s="16"/>
    </row>
    <row r="461" spans="1:19" ht="12.75" customHeight="1" x14ac:dyDescent="0.2">
      <c r="A461" s="15"/>
      <c r="B461" s="214">
        <v>674</v>
      </c>
      <c r="C461" s="214"/>
      <c r="D461" s="214"/>
      <c r="E461" s="214"/>
      <c r="F461" s="214"/>
      <c r="G461" s="214"/>
      <c r="H461" s="214"/>
      <c r="I461" s="214"/>
      <c r="J461" s="214"/>
      <c r="K461" s="214"/>
      <c r="L461" s="214"/>
      <c r="M461" s="214"/>
      <c r="N461" s="214"/>
      <c r="O461" s="215"/>
      <c r="P461" s="39">
        <v>6253430</v>
      </c>
      <c r="Q461" s="39">
        <v>7901075.8700000001</v>
      </c>
      <c r="R461" s="39">
        <v>7587477.5300000003</v>
      </c>
      <c r="S461" s="16"/>
    </row>
    <row r="462" spans="1:19" ht="12.75" customHeight="1" x14ac:dyDescent="0.2">
      <c r="A462" s="15"/>
      <c r="B462" s="38"/>
      <c r="C462" s="37"/>
      <c r="D462" s="36">
        <v>104</v>
      </c>
      <c r="E462" s="35" t="s">
        <v>4</v>
      </c>
      <c r="F462" s="30" t="s">
        <v>3</v>
      </c>
      <c r="G462" s="30"/>
      <c r="H462" s="34"/>
      <c r="I462" s="29"/>
      <c r="J462" s="33"/>
      <c r="K462" s="33"/>
      <c r="L462" s="32"/>
      <c r="M462" s="31"/>
      <c r="N462" s="30"/>
      <c r="O462" s="29"/>
      <c r="P462" s="28">
        <v>0</v>
      </c>
      <c r="Q462" s="28">
        <v>0</v>
      </c>
      <c r="R462" s="28">
        <v>0</v>
      </c>
      <c r="S462" s="16"/>
    </row>
    <row r="463" spans="1:19" ht="12.75" customHeight="1" x14ac:dyDescent="0.2">
      <c r="A463" s="15"/>
      <c r="B463" s="38"/>
      <c r="C463" s="37"/>
      <c r="D463" s="36">
        <v>104</v>
      </c>
      <c r="E463" s="35" t="s">
        <v>31</v>
      </c>
      <c r="F463" s="30" t="s">
        <v>3</v>
      </c>
      <c r="G463" s="30"/>
      <c r="H463" s="34"/>
      <c r="I463" s="29"/>
      <c r="J463" s="33"/>
      <c r="K463" s="33"/>
      <c r="L463" s="32"/>
      <c r="M463" s="31"/>
      <c r="N463" s="30"/>
      <c r="O463" s="29"/>
      <c r="P463" s="28">
        <v>0</v>
      </c>
      <c r="Q463" s="28">
        <v>0</v>
      </c>
      <c r="R463" s="28">
        <v>0</v>
      </c>
      <c r="S463" s="16"/>
    </row>
    <row r="464" spans="1:19" ht="12.75" customHeight="1" x14ac:dyDescent="0.2">
      <c r="A464" s="15"/>
      <c r="B464" s="38"/>
      <c r="C464" s="37"/>
      <c r="D464" s="36">
        <v>104</v>
      </c>
      <c r="E464" s="35" t="s">
        <v>31</v>
      </c>
      <c r="F464" s="30" t="s">
        <v>27</v>
      </c>
      <c r="G464" s="30"/>
      <c r="H464" s="34"/>
      <c r="I464" s="29"/>
      <c r="J464" s="33"/>
      <c r="K464" s="33"/>
      <c r="L464" s="32"/>
      <c r="M464" s="31"/>
      <c r="N464" s="30"/>
      <c r="O464" s="29"/>
      <c r="P464" s="28">
        <v>44320</v>
      </c>
      <c r="Q464" s="28">
        <v>44320</v>
      </c>
      <c r="R464" s="28">
        <v>44320</v>
      </c>
      <c r="S464" s="16"/>
    </row>
    <row r="465" spans="1:19" ht="12.75" customHeight="1" x14ac:dyDescent="0.2">
      <c r="A465" s="15"/>
      <c r="B465" s="38"/>
      <c r="C465" s="37"/>
      <c r="D465" s="36">
        <v>104</v>
      </c>
      <c r="E465" s="35" t="s">
        <v>31</v>
      </c>
      <c r="F465" s="30" t="s">
        <v>5</v>
      </c>
      <c r="G465" s="30"/>
      <c r="H465" s="34"/>
      <c r="I465" s="29"/>
      <c r="J465" s="33"/>
      <c r="K465" s="33"/>
      <c r="L465" s="32"/>
      <c r="M465" s="31"/>
      <c r="N465" s="30"/>
      <c r="O465" s="29"/>
      <c r="P465" s="28">
        <v>824510</v>
      </c>
      <c r="Q465" s="28">
        <v>825810</v>
      </c>
      <c r="R465" s="28">
        <v>816816.54</v>
      </c>
      <c r="S465" s="16"/>
    </row>
    <row r="466" spans="1:19" ht="12.75" customHeight="1" x14ac:dyDescent="0.2">
      <c r="A466" s="15"/>
      <c r="B466" s="38"/>
      <c r="C466" s="37"/>
      <c r="D466" s="36">
        <v>104</v>
      </c>
      <c r="E466" s="35" t="s">
        <v>31</v>
      </c>
      <c r="F466" s="30" t="s">
        <v>20</v>
      </c>
      <c r="G466" s="30"/>
      <c r="H466" s="34"/>
      <c r="I466" s="29"/>
      <c r="J466" s="33"/>
      <c r="K466" s="33"/>
      <c r="L466" s="32"/>
      <c r="M466" s="31"/>
      <c r="N466" s="30"/>
      <c r="O466" s="29"/>
      <c r="P466" s="28">
        <v>11000</v>
      </c>
      <c r="Q466" s="28">
        <v>9700</v>
      </c>
      <c r="R466" s="28">
        <v>2055</v>
      </c>
      <c r="S466" s="16"/>
    </row>
    <row r="467" spans="1:19" ht="12.75" customHeight="1" x14ac:dyDescent="0.2">
      <c r="A467" s="15"/>
      <c r="B467" s="38"/>
      <c r="C467" s="37"/>
      <c r="D467" s="36">
        <v>104</v>
      </c>
      <c r="E467" s="35" t="s">
        <v>30</v>
      </c>
      <c r="F467" s="30" t="s">
        <v>27</v>
      </c>
      <c r="G467" s="30"/>
      <c r="H467" s="34"/>
      <c r="I467" s="29"/>
      <c r="J467" s="33"/>
      <c r="K467" s="33"/>
      <c r="L467" s="32"/>
      <c r="M467" s="31"/>
      <c r="N467" s="30"/>
      <c r="O467" s="29"/>
      <c r="P467" s="28">
        <v>2626100</v>
      </c>
      <c r="Q467" s="28">
        <v>2721924.5</v>
      </c>
      <c r="R467" s="28">
        <v>2721906.11</v>
      </c>
      <c r="S467" s="16"/>
    </row>
    <row r="468" spans="1:19" ht="12.75" customHeight="1" x14ac:dyDescent="0.2">
      <c r="A468" s="15"/>
      <c r="B468" s="38"/>
      <c r="C468" s="37"/>
      <c r="D468" s="36">
        <v>104</v>
      </c>
      <c r="E468" s="35" t="s">
        <v>29</v>
      </c>
      <c r="F468" s="30" t="s">
        <v>27</v>
      </c>
      <c r="G468" s="30"/>
      <c r="H468" s="34"/>
      <c r="I468" s="29"/>
      <c r="J468" s="33"/>
      <c r="K468" s="33"/>
      <c r="L468" s="32"/>
      <c r="M468" s="31"/>
      <c r="N468" s="30"/>
      <c r="O468" s="29"/>
      <c r="P468" s="28">
        <v>0</v>
      </c>
      <c r="Q468" s="28">
        <v>44363.76</v>
      </c>
      <c r="R468" s="28">
        <v>44363.76</v>
      </c>
      <c r="S468" s="16"/>
    </row>
    <row r="469" spans="1:19" ht="12.75" customHeight="1" x14ac:dyDescent="0.2">
      <c r="A469" s="15"/>
      <c r="B469" s="38"/>
      <c r="C469" s="37"/>
      <c r="D469" s="36">
        <v>113</v>
      </c>
      <c r="E469" s="35" t="s">
        <v>4</v>
      </c>
      <c r="F469" s="30" t="s">
        <v>3</v>
      </c>
      <c r="G469" s="30"/>
      <c r="H469" s="34"/>
      <c r="I469" s="29"/>
      <c r="J469" s="33"/>
      <c r="K469" s="33"/>
      <c r="L469" s="32"/>
      <c r="M469" s="31"/>
      <c r="N469" s="30"/>
      <c r="O469" s="29"/>
      <c r="P469" s="28">
        <v>0</v>
      </c>
      <c r="Q469" s="28">
        <v>0</v>
      </c>
      <c r="R469" s="28">
        <v>0</v>
      </c>
      <c r="S469" s="16"/>
    </row>
    <row r="470" spans="1:19" ht="12.75" customHeight="1" x14ac:dyDescent="0.2">
      <c r="A470" s="15"/>
      <c r="B470" s="38"/>
      <c r="C470" s="37"/>
      <c r="D470" s="36">
        <v>113</v>
      </c>
      <c r="E470" s="35" t="s">
        <v>38</v>
      </c>
      <c r="F470" s="30" t="s">
        <v>5</v>
      </c>
      <c r="G470" s="30"/>
      <c r="H470" s="34"/>
      <c r="I470" s="29"/>
      <c r="J470" s="33"/>
      <c r="K470" s="33"/>
      <c r="L470" s="32"/>
      <c r="M470" s="31"/>
      <c r="N470" s="30"/>
      <c r="O470" s="29"/>
      <c r="P470" s="28">
        <v>30000</v>
      </c>
      <c r="Q470" s="28">
        <v>27000</v>
      </c>
      <c r="R470" s="28">
        <v>26000</v>
      </c>
      <c r="S470" s="16"/>
    </row>
    <row r="471" spans="1:19" ht="12.75" customHeight="1" x14ac:dyDescent="0.2">
      <c r="A471" s="15"/>
      <c r="B471" s="38"/>
      <c r="C471" s="37"/>
      <c r="D471" s="36">
        <v>113</v>
      </c>
      <c r="E471" s="35" t="s">
        <v>26</v>
      </c>
      <c r="F471" s="30" t="s">
        <v>5</v>
      </c>
      <c r="G471" s="30"/>
      <c r="H471" s="34"/>
      <c r="I471" s="29"/>
      <c r="J471" s="33"/>
      <c r="K471" s="33"/>
      <c r="L471" s="32"/>
      <c r="M471" s="31"/>
      <c r="N471" s="30"/>
      <c r="O471" s="29"/>
      <c r="P471" s="28">
        <v>65000</v>
      </c>
      <c r="Q471" s="28">
        <v>30000</v>
      </c>
      <c r="R471" s="28">
        <v>28550</v>
      </c>
      <c r="S471" s="16"/>
    </row>
    <row r="472" spans="1:19" ht="12.75" customHeight="1" x14ac:dyDescent="0.2">
      <c r="A472" s="15"/>
      <c r="B472" s="38"/>
      <c r="C472" s="37"/>
      <c r="D472" s="36">
        <v>113</v>
      </c>
      <c r="E472" s="35" t="s">
        <v>37</v>
      </c>
      <c r="F472" s="30" t="s">
        <v>5</v>
      </c>
      <c r="G472" s="30"/>
      <c r="H472" s="34"/>
      <c r="I472" s="29"/>
      <c r="J472" s="33"/>
      <c r="K472" s="33"/>
      <c r="L472" s="32"/>
      <c r="M472" s="31"/>
      <c r="N472" s="30"/>
      <c r="O472" s="29"/>
      <c r="P472" s="28">
        <v>76000</v>
      </c>
      <c r="Q472" s="28">
        <v>0</v>
      </c>
      <c r="R472" s="28">
        <v>0</v>
      </c>
      <c r="S472" s="16"/>
    </row>
    <row r="473" spans="1:19" ht="12.75" customHeight="1" x14ac:dyDescent="0.2">
      <c r="A473" s="15"/>
      <c r="B473" s="38"/>
      <c r="C473" s="37"/>
      <c r="D473" s="36">
        <v>113</v>
      </c>
      <c r="E473" s="35" t="s">
        <v>24</v>
      </c>
      <c r="F473" s="30" t="s">
        <v>5</v>
      </c>
      <c r="G473" s="30"/>
      <c r="H473" s="34"/>
      <c r="I473" s="29"/>
      <c r="J473" s="33"/>
      <c r="K473" s="33"/>
      <c r="L473" s="32"/>
      <c r="M473" s="31"/>
      <c r="N473" s="30"/>
      <c r="O473" s="29"/>
      <c r="P473" s="28">
        <v>0</v>
      </c>
      <c r="Q473" s="28">
        <v>80000</v>
      </c>
      <c r="R473" s="28">
        <v>80000</v>
      </c>
      <c r="S473" s="16"/>
    </row>
    <row r="474" spans="1:19" ht="12.75" customHeight="1" x14ac:dyDescent="0.2">
      <c r="A474" s="15"/>
      <c r="B474" s="38"/>
      <c r="C474" s="37"/>
      <c r="D474" s="36">
        <v>113</v>
      </c>
      <c r="E474" s="35" t="s">
        <v>36</v>
      </c>
      <c r="F474" s="30" t="s">
        <v>5</v>
      </c>
      <c r="G474" s="30"/>
      <c r="H474" s="34"/>
      <c r="I474" s="29"/>
      <c r="J474" s="33"/>
      <c r="K474" s="33"/>
      <c r="L474" s="32"/>
      <c r="M474" s="31"/>
      <c r="N474" s="30"/>
      <c r="O474" s="29"/>
      <c r="P474" s="28">
        <v>10000</v>
      </c>
      <c r="Q474" s="28">
        <v>0</v>
      </c>
      <c r="R474" s="28">
        <v>0</v>
      </c>
      <c r="S474" s="16"/>
    </row>
    <row r="475" spans="1:19" ht="12.75" customHeight="1" x14ac:dyDescent="0.2">
      <c r="A475" s="15"/>
      <c r="B475" s="38"/>
      <c r="C475" s="37"/>
      <c r="D475" s="36">
        <v>310</v>
      </c>
      <c r="E475" s="35" t="s">
        <v>4</v>
      </c>
      <c r="F475" s="30" t="s">
        <v>3</v>
      </c>
      <c r="G475" s="30"/>
      <c r="H475" s="34"/>
      <c r="I475" s="29"/>
      <c r="J475" s="33"/>
      <c r="K475" s="33"/>
      <c r="L475" s="32"/>
      <c r="M475" s="31"/>
      <c r="N475" s="30"/>
      <c r="O475" s="29"/>
      <c r="P475" s="28">
        <v>0</v>
      </c>
      <c r="Q475" s="28">
        <v>0</v>
      </c>
      <c r="R475" s="28">
        <v>0</v>
      </c>
      <c r="S475" s="16"/>
    </row>
    <row r="476" spans="1:19" ht="12.75" customHeight="1" x14ac:dyDescent="0.2">
      <c r="A476" s="15"/>
      <c r="B476" s="38"/>
      <c r="C476" s="37"/>
      <c r="D476" s="36">
        <v>310</v>
      </c>
      <c r="E476" s="35" t="s">
        <v>35</v>
      </c>
      <c r="F476" s="30" t="s">
        <v>5</v>
      </c>
      <c r="G476" s="30"/>
      <c r="H476" s="34"/>
      <c r="I476" s="29"/>
      <c r="J476" s="33"/>
      <c r="K476" s="33"/>
      <c r="L476" s="32"/>
      <c r="M476" s="31"/>
      <c r="N476" s="30"/>
      <c r="O476" s="29"/>
      <c r="P476" s="28">
        <v>20000</v>
      </c>
      <c r="Q476" s="28">
        <v>21000</v>
      </c>
      <c r="R476" s="28">
        <v>20880</v>
      </c>
      <c r="S476" s="16"/>
    </row>
    <row r="477" spans="1:19" ht="12.75" customHeight="1" x14ac:dyDescent="0.2">
      <c r="A477" s="15"/>
      <c r="B477" s="38"/>
      <c r="C477" s="37"/>
      <c r="D477" s="36">
        <v>409</v>
      </c>
      <c r="E477" s="35" t="s">
        <v>4</v>
      </c>
      <c r="F477" s="30" t="s">
        <v>3</v>
      </c>
      <c r="G477" s="30"/>
      <c r="H477" s="34"/>
      <c r="I477" s="29"/>
      <c r="J477" s="33"/>
      <c r="K477" s="33"/>
      <c r="L477" s="32"/>
      <c r="M477" s="31"/>
      <c r="N477" s="30"/>
      <c r="O477" s="29"/>
      <c r="P477" s="28">
        <v>0</v>
      </c>
      <c r="Q477" s="28">
        <v>0</v>
      </c>
      <c r="R477" s="28">
        <v>0</v>
      </c>
      <c r="S477" s="16"/>
    </row>
    <row r="478" spans="1:19" ht="12.75" customHeight="1" x14ac:dyDescent="0.2">
      <c r="A478" s="15"/>
      <c r="B478" s="38"/>
      <c r="C478" s="37"/>
      <c r="D478" s="36">
        <v>409</v>
      </c>
      <c r="E478" s="35" t="s">
        <v>23</v>
      </c>
      <c r="F478" s="30" t="s">
        <v>5</v>
      </c>
      <c r="G478" s="30"/>
      <c r="H478" s="34"/>
      <c r="I478" s="29"/>
      <c r="J478" s="33"/>
      <c r="K478" s="33"/>
      <c r="L478" s="32"/>
      <c r="M478" s="31"/>
      <c r="N478" s="30"/>
      <c r="O478" s="29"/>
      <c r="P478" s="28">
        <v>1373710</v>
      </c>
      <c r="Q478" s="28">
        <v>1273710</v>
      </c>
      <c r="R478" s="28">
        <v>1153696.77</v>
      </c>
      <c r="S478" s="16"/>
    </row>
    <row r="479" spans="1:19" ht="12.75" customHeight="1" x14ac:dyDescent="0.2">
      <c r="A479" s="15"/>
      <c r="B479" s="38"/>
      <c r="C479" s="37"/>
      <c r="D479" s="36">
        <v>409</v>
      </c>
      <c r="E479" s="35" t="s">
        <v>23</v>
      </c>
      <c r="F479" s="30" t="s">
        <v>20</v>
      </c>
      <c r="G479" s="30"/>
      <c r="H479" s="34"/>
      <c r="I479" s="29"/>
      <c r="J479" s="33"/>
      <c r="K479" s="33"/>
      <c r="L479" s="32"/>
      <c r="M479" s="31"/>
      <c r="N479" s="30"/>
      <c r="O479" s="29"/>
      <c r="P479" s="28">
        <v>0</v>
      </c>
      <c r="Q479" s="28">
        <v>100000</v>
      </c>
      <c r="R479" s="28">
        <v>100000</v>
      </c>
      <c r="S479" s="16"/>
    </row>
    <row r="480" spans="1:19" ht="12.75" customHeight="1" x14ac:dyDescent="0.2">
      <c r="A480" s="15"/>
      <c r="B480" s="38"/>
      <c r="C480" s="37"/>
      <c r="D480" s="36">
        <v>409</v>
      </c>
      <c r="E480" s="35" t="s">
        <v>22</v>
      </c>
      <c r="F480" s="30" t="s">
        <v>5</v>
      </c>
      <c r="G480" s="30"/>
      <c r="H480" s="34"/>
      <c r="I480" s="29"/>
      <c r="J480" s="33"/>
      <c r="K480" s="33"/>
      <c r="L480" s="32"/>
      <c r="M480" s="31"/>
      <c r="N480" s="30"/>
      <c r="O480" s="29"/>
      <c r="P480" s="28">
        <v>253290</v>
      </c>
      <c r="Q480" s="28">
        <v>78290</v>
      </c>
      <c r="R480" s="28">
        <v>0</v>
      </c>
      <c r="S480" s="16"/>
    </row>
    <row r="481" spans="1:19" ht="12.75" customHeight="1" x14ac:dyDescent="0.2">
      <c r="A481" s="15"/>
      <c r="B481" s="38"/>
      <c r="C481" s="37"/>
      <c r="D481" s="36">
        <v>503</v>
      </c>
      <c r="E481" s="35" t="s">
        <v>4</v>
      </c>
      <c r="F481" s="30" t="s">
        <v>3</v>
      </c>
      <c r="G481" s="30"/>
      <c r="H481" s="34"/>
      <c r="I481" s="29"/>
      <c r="J481" s="33"/>
      <c r="K481" s="33"/>
      <c r="L481" s="32"/>
      <c r="M481" s="31"/>
      <c r="N481" s="30"/>
      <c r="O481" s="29"/>
      <c r="P481" s="28">
        <v>0</v>
      </c>
      <c r="Q481" s="28">
        <v>0</v>
      </c>
      <c r="R481" s="28">
        <v>0</v>
      </c>
      <c r="S481" s="16"/>
    </row>
    <row r="482" spans="1:19" ht="12.75" customHeight="1" x14ac:dyDescent="0.2">
      <c r="A482" s="15"/>
      <c r="B482" s="38"/>
      <c r="C482" s="37"/>
      <c r="D482" s="36">
        <v>503</v>
      </c>
      <c r="E482" s="35" t="s">
        <v>34</v>
      </c>
      <c r="F482" s="30" t="s">
        <v>5</v>
      </c>
      <c r="G482" s="30"/>
      <c r="H482" s="34"/>
      <c r="I482" s="29"/>
      <c r="J482" s="33"/>
      <c r="K482" s="33"/>
      <c r="L482" s="32"/>
      <c r="M482" s="31"/>
      <c r="N482" s="30"/>
      <c r="O482" s="29"/>
      <c r="P482" s="28">
        <v>135000</v>
      </c>
      <c r="Q482" s="28">
        <v>121500</v>
      </c>
      <c r="R482" s="28">
        <v>109273.23</v>
      </c>
      <c r="S482" s="16"/>
    </row>
    <row r="483" spans="1:19" ht="12.75" customHeight="1" x14ac:dyDescent="0.2">
      <c r="A483" s="15"/>
      <c r="B483" s="38"/>
      <c r="C483" s="37"/>
      <c r="D483" s="36">
        <v>503</v>
      </c>
      <c r="E483" s="35" t="s">
        <v>19</v>
      </c>
      <c r="F483" s="30" t="s">
        <v>5</v>
      </c>
      <c r="G483" s="30"/>
      <c r="H483" s="34"/>
      <c r="I483" s="29"/>
      <c r="J483" s="33"/>
      <c r="K483" s="33"/>
      <c r="L483" s="32"/>
      <c r="M483" s="31"/>
      <c r="N483" s="30"/>
      <c r="O483" s="29"/>
      <c r="P483" s="28">
        <v>399000</v>
      </c>
      <c r="Q483" s="28">
        <v>2083618.86</v>
      </c>
      <c r="R483" s="28">
        <v>2030317.19</v>
      </c>
      <c r="S483" s="16"/>
    </row>
    <row r="484" spans="1:19" ht="12.75" customHeight="1" x14ac:dyDescent="0.2">
      <c r="A484" s="15"/>
      <c r="B484" s="38"/>
      <c r="C484" s="37"/>
      <c r="D484" s="36">
        <v>503</v>
      </c>
      <c r="E484" s="35" t="s">
        <v>33</v>
      </c>
      <c r="F484" s="30" t="s">
        <v>5</v>
      </c>
      <c r="G484" s="30"/>
      <c r="H484" s="34"/>
      <c r="I484" s="29"/>
      <c r="J484" s="33"/>
      <c r="K484" s="33"/>
      <c r="L484" s="32"/>
      <c r="M484" s="31"/>
      <c r="N484" s="30"/>
      <c r="O484" s="29"/>
      <c r="P484" s="28">
        <v>0</v>
      </c>
      <c r="Q484" s="28">
        <v>0</v>
      </c>
      <c r="R484" s="28">
        <v>0</v>
      </c>
      <c r="S484" s="16"/>
    </row>
    <row r="485" spans="1:19" ht="12.75" customHeight="1" x14ac:dyDescent="0.2">
      <c r="A485" s="15"/>
      <c r="B485" s="38"/>
      <c r="C485" s="37"/>
      <c r="D485" s="36">
        <v>503</v>
      </c>
      <c r="E485" s="35" t="s">
        <v>32</v>
      </c>
      <c r="F485" s="30" t="s">
        <v>5</v>
      </c>
      <c r="G485" s="30"/>
      <c r="H485" s="34"/>
      <c r="I485" s="29"/>
      <c r="J485" s="33"/>
      <c r="K485" s="33"/>
      <c r="L485" s="32"/>
      <c r="M485" s="31"/>
      <c r="N485" s="30"/>
      <c r="O485" s="29"/>
      <c r="P485" s="28">
        <v>0</v>
      </c>
      <c r="Q485" s="28">
        <v>0</v>
      </c>
      <c r="R485" s="28">
        <v>0</v>
      </c>
      <c r="S485" s="16"/>
    </row>
    <row r="486" spans="1:19" ht="12.75" customHeight="1" x14ac:dyDescent="0.2">
      <c r="A486" s="15"/>
      <c r="B486" s="38"/>
      <c r="C486" s="37"/>
      <c r="D486" s="36">
        <v>503</v>
      </c>
      <c r="E486" s="35" t="s">
        <v>8</v>
      </c>
      <c r="F486" s="30" t="s">
        <v>5</v>
      </c>
      <c r="G486" s="30"/>
      <c r="H486" s="34"/>
      <c r="I486" s="29"/>
      <c r="J486" s="33"/>
      <c r="K486" s="33"/>
      <c r="L486" s="32"/>
      <c r="M486" s="31"/>
      <c r="N486" s="30"/>
      <c r="O486" s="29"/>
      <c r="P486" s="28">
        <v>385500</v>
      </c>
      <c r="Q486" s="28">
        <v>439838.75</v>
      </c>
      <c r="R486" s="28">
        <v>409298.93</v>
      </c>
      <c r="S486" s="16"/>
    </row>
    <row r="487" spans="1:19" ht="12.75" customHeight="1" x14ac:dyDescent="0.2">
      <c r="A487" s="15"/>
      <c r="B487" s="214">
        <v>675</v>
      </c>
      <c r="C487" s="214"/>
      <c r="D487" s="214"/>
      <c r="E487" s="214"/>
      <c r="F487" s="214"/>
      <c r="G487" s="214"/>
      <c r="H487" s="214"/>
      <c r="I487" s="214"/>
      <c r="J487" s="214"/>
      <c r="K487" s="214"/>
      <c r="L487" s="214"/>
      <c r="M487" s="214"/>
      <c r="N487" s="214"/>
      <c r="O487" s="215"/>
      <c r="P487" s="39">
        <v>18446811.359999999</v>
      </c>
      <c r="Q487" s="39">
        <v>23246437.960000001</v>
      </c>
      <c r="R487" s="39">
        <v>23086144.940000001</v>
      </c>
      <c r="S487" s="16"/>
    </row>
    <row r="488" spans="1:19" ht="12.75" customHeight="1" x14ac:dyDescent="0.2">
      <c r="A488" s="15"/>
      <c r="B488" s="38"/>
      <c r="C488" s="37"/>
      <c r="D488" s="36">
        <v>104</v>
      </c>
      <c r="E488" s="35" t="s">
        <v>4</v>
      </c>
      <c r="F488" s="30" t="s">
        <v>3</v>
      </c>
      <c r="G488" s="30"/>
      <c r="H488" s="34"/>
      <c r="I488" s="29"/>
      <c r="J488" s="33"/>
      <c r="K488" s="33"/>
      <c r="L488" s="32"/>
      <c r="M488" s="31"/>
      <c r="N488" s="30"/>
      <c r="O488" s="29"/>
      <c r="P488" s="28">
        <v>0</v>
      </c>
      <c r="Q488" s="28">
        <v>0</v>
      </c>
      <c r="R488" s="28">
        <v>0</v>
      </c>
      <c r="S488" s="16"/>
    </row>
    <row r="489" spans="1:19" ht="12.75" customHeight="1" x14ac:dyDescent="0.2">
      <c r="A489" s="15"/>
      <c r="B489" s="38"/>
      <c r="C489" s="37"/>
      <c r="D489" s="36">
        <v>104</v>
      </c>
      <c r="E489" s="35" t="s">
        <v>31</v>
      </c>
      <c r="F489" s="30" t="s">
        <v>27</v>
      </c>
      <c r="G489" s="30"/>
      <c r="H489" s="34"/>
      <c r="I489" s="29"/>
      <c r="J489" s="33"/>
      <c r="K489" s="33"/>
      <c r="L489" s="32"/>
      <c r="M489" s="31"/>
      <c r="N489" s="30"/>
      <c r="O489" s="29"/>
      <c r="P489" s="28">
        <v>105260</v>
      </c>
      <c r="Q489" s="28">
        <v>77561.39</v>
      </c>
      <c r="R489" s="28">
        <v>77561.39</v>
      </c>
      <c r="S489" s="16"/>
    </row>
    <row r="490" spans="1:19" ht="12.75" customHeight="1" x14ac:dyDescent="0.2">
      <c r="A490" s="15"/>
      <c r="B490" s="38"/>
      <c r="C490" s="37"/>
      <c r="D490" s="36">
        <v>104</v>
      </c>
      <c r="E490" s="35" t="s">
        <v>31</v>
      </c>
      <c r="F490" s="30" t="s">
        <v>5</v>
      </c>
      <c r="G490" s="30"/>
      <c r="H490" s="34"/>
      <c r="I490" s="29"/>
      <c r="J490" s="33"/>
      <c r="K490" s="33"/>
      <c r="L490" s="32"/>
      <c r="M490" s="31"/>
      <c r="N490" s="30"/>
      <c r="O490" s="29"/>
      <c r="P490" s="28">
        <v>535210</v>
      </c>
      <c r="Q490" s="28">
        <v>569143.6</v>
      </c>
      <c r="R490" s="28">
        <v>566382.38</v>
      </c>
      <c r="S490" s="16"/>
    </row>
    <row r="491" spans="1:19" ht="12.75" customHeight="1" x14ac:dyDescent="0.2">
      <c r="A491" s="15"/>
      <c r="B491" s="38"/>
      <c r="C491" s="37"/>
      <c r="D491" s="36">
        <v>104</v>
      </c>
      <c r="E491" s="35" t="s">
        <v>31</v>
      </c>
      <c r="F491" s="30" t="s">
        <v>20</v>
      </c>
      <c r="G491" s="30"/>
      <c r="H491" s="34"/>
      <c r="I491" s="29"/>
      <c r="J491" s="33"/>
      <c r="K491" s="33"/>
      <c r="L491" s="32"/>
      <c r="M491" s="31"/>
      <c r="N491" s="30"/>
      <c r="O491" s="29"/>
      <c r="P491" s="28">
        <v>16000</v>
      </c>
      <c r="Q491" s="28">
        <v>12066.4</v>
      </c>
      <c r="R491" s="28">
        <v>12066.4</v>
      </c>
      <c r="S491" s="16"/>
    </row>
    <row r="492" spans="1:19" ht="12.75" customHeight="1" x14ac:dyDescent="0.2">
      <c r="A492" s="15"/>
      <c r="B492" s="38"/>
      <c r="C492" s="37"/>
      <c r="D492" s="36">
        <v>104</v>
      </c>
      <c r="E492" s="35" t="s">
        <v>30</v>
      </c>
      <c r="F492" s="30" t="s">
        <v>27</v>
      </c>
      <c r="G492" s="30"/>
      <c r="H492" s="34"/>
      <c r="I492" s="29"/>
      <c r="J492" s="33"/>
      <c r="K492" s="33"/>
      <c r="L492" s="32"/>
      <c r="M492" s="31"/>
      <c r="N492" s="30"/>
      <c r="O492" s="29"/>
      <c r="P492" s="28">
        <v>4460420</v>
      </c>
      <c r="Q492" s="28">
        <v>4638362.8099999996</v>
      </c>
      <c r="R492" s="28">
        <v>4638362.8099999996</v>
      </c>
      <c r="S492" s="16"/>
    </row>
    <row r="493" spans="1:19" ht="12.75" customHeight="1" x14ac:dyDescent="0.2">
      <c r="A493" s="15"/>
      <c r="B493" s="38"/>
      <c r="C493" s="37"/>
      <c r="D493" s="36">
        <v>104</v>
      </c>
      <c r="E493" s="35" t="s">
        <v>29</v>
      </c>
      <c r="F493" s="30" t="s">
        <v>27</v>
      </c>
      <c r="G493" s="30"/>
      <c r="H493" s="34"/>
      <c r="I493" s="29"/>
      <c r="J493" s="33"/>
      <c r="K493" s="33"/>
      <c r="L493" s="32"/>
      <c r="M493" s="31"/>
      <c r="N493" s="30"/>
      <c r="O493" s="29"/>
      <c r="P493" s="28">
        <v>0</v>
      </c>
      <c r="Q493" s="28">
        <v>51841.22</v>
      </c>
      <c r="R493" s="28">
        <v>51841.22</v>
      </c>
      <c r="S493" s="16"/>
    </row>
    <row r="494" spans="1:19" ht="12.75" customHeight="1" x14ac:dyDescent="0.2">
      <c r="A494" s="15"/>
      <c r="B494" s="38"/>
      <c r="C494" s="37"/>
      <c r="D494" s="36">
        <v>113</v>
      </c>
      <c r="E494" s="35" t="s">
        <v>4</v>
      </c>
      <c r="F494" s="30" t="s">
        <v>3</v>
      </c>
      <c r="G494" s="30"/>
      <c r="H494" s="34"/>
      <c r="I494" s="29"/>
      <c r="J494" s="33"/>
      <c r="K494" s="33"/>
      <c r="L494" s="32"/>
      <c r="M494" s="31"/>
      <c r="N494" s="30"/>
      <c r="O494" s="29"/>
      <c r="P494" s="28">
        <v>0</v>
      </c>
      <c r="Q494" s="28">
        <v>0</v>
      </c>
      <c r="R494" s="28">
        <v>0</v>
      </c>
      <c r="S494" s="16"/>
    </row>
    <row r="495" spans="1:19" ht="12.75" customHeight="1" x14ac:dyDescent="0.2">
      <c r="A495" s="15"/>
      <c r="B495" s="38"/>
      <c r="C495" s="37"/>
      <c r="D495" s="36">
        <v>113</v>
      </c>
      <c r="E495" s="35" t="s">
        <v>28</v>
      </c>
      <c r="F495" s="30" t="s">
        <v>27</v>
      </c>
      <c r="G495" s="30"/>
      <c r="H495" s="34"/>
      <c r="I495" s="29"/>
      <c r="J495" s="33"/>
      <c r="K495" s="33"/>
      <c r="L495" s="32"/>
      <c r="M495" s="31"/>
      <c r="N495" s="30"/>
      <c r="O495" s="29"/>
      <c r="P495" s="28">
        <v>0</v>
      </c>
      <c r="Q495" s="28">
        <v>10134</v>
      </c>
      <c r="R495" s="28">
        <v>10134</v>
      </c>
      <c r="S495" s="16"/>
    </row>
    <row r="496" spans="1:19" ht="12.75" customHeight="1" x14ac:dyDescent="0.2">
      <c r="A496" s="15"/>
      <c r="B496" s="38"/>
      <c r="C496" s="37"/>
      <c r="D496" s="36">
        <v>113</v>
      </c>
      <c r="E496" s="35" t="s">
        <v>26</v>
      </c>
      <c r="F496" s="30" t="s">
        <v>5</v>
      </c>
      <c r="G496" s="30"/>
      <c r="H496" s="34"/>
      <c r="I496" s="29"/>
      <c r="J496" s="33"/>
      <c r="K496" s="33"/>
      <c r="L496" s="32"/>
      <c r="M496" s="31"/>
      <c r="N496" s="30"/>
      <c r="O496" s="29"/>
      <c r="P496" s="28">
        <v>65000</v>
      </c>
      <c r="Q496" s="28">
        <v>30850</v>
      </c>
      <c r="R496" s="28">
        <v>30850</v>
      </c>
      <c r="S496" s="16"/>
    </row>
    <row r="497" spans="1:19" ht="12.75" customHeight="1" x14ac:dyDescent="0.2">
      <c r="A497" s="15"/>
      <c r="B497" s="38"/>
      <c r="C497" s="37"/>
      <c r="D497" s="36">
        <v>113</v>
      </c>
      <c r="E497" s="35" t="s">
        <v>26</v>
      </c>
      <c r="F497" s="30" t="s">
        <v>20</v>
      </c>
      <c r="G497" s="30"/>
      <c r="H497" s="34"/>
      <c r="I497" s="29"/>
      <c r="J497" s="33"/>
      <c r="K497" s="33"/>
      <c r="L497" s="32"/>
      <c r="M497" s="31"/>
      <c r="N497" s="30"/>
      <c r="O497" s="29"/>
      <c r="P497" s="28">
        <v>0</v>
      </c>
      <c r="Q497" s="28">
        <v>750873</v>
      </c>
      <c r="R497" s="28">
        <v>750873</v>
      </c>
      <c r="S497" s="16"/>
    </row>
    <row r="498" spans="1:19" ht="12.75" customHeight="1" x14ac:dyDescent="0.2">
      <c r="A498" s="15"/>
      <c r="B498" s="38"/>
      <c r="C498" s="37"/>
      <c r="D498" s="36">
        <v>113</v>
      </c>
      <c r="E498" s="35" t="s">
        <v>25</v>
      </c>
      <c r="F498" s="30" t="s">
        <v>5</v>
      </c>
      <c r="G498" s="30"/>
      <c r="H498" s="34"/>
      <c r="I498" s="29"/>
      <c r="J498" s="33"/>
      <c r="K498" s="33"/>
      <c r="L498" s="32"/>
      <c r="M498" s="31"/>
      <c r="N498" s="30"/>
      <c r="O498" s="29"/>
      <c r="P498" s="28">
        <v>100000</v>
      </c>
      <c r="Q498" s="28">
        <v>0</v>
      </c>
      <c r="R498" s="28">
        <v>0</v>
      </c>
      <c r="S498" s="16"/>
    </row>
    <row r="499" spans="1:19" ht="12.75" customHeight="1" x14ac:dyDescent="0.2">
      <c r="A499" s="15"/>
      <c r="B499" s="38"/>
      <c r="C499" s="37"/>
      <c r="D499" s="36">
        <v>113</v>
      </c>
      <c r="E499" s="35" t="s">
        <v>24</v>
      </c>
      <c r="F499" s="30" t="s">
        <v>5</v>
      </c>
      <c r="G499" s="30"/>
      <c r="H499" s="34"/>
      <c r="I499" s="29"/>
      <c r="J499" s="33"/>
      <c r="K499" s="33"/>
      <c r="L499" s="32"/>
      <c r="M499" s="31"/>
      <c r="N499" s="30"/>
      <c r="O499" s="29"/>
      <c r="P499" s="28">
        <v>0</v>
      </c>
      <c r="Q499" s="28">
        <v>100000</v>
      </c>
      <c r="R499" s="28">
        <v>100000</v>
      </c>
      <c r="S499" s="16"/>
    </row>
    <row r="500" spans="1:19" ht="12.75" customHeight="1" x14ac:dyDescent="0.2">
      <c r="A500" s="15"/>
      <c r="B500" s="38"/>
      <c r="C500" s="37"/>
      <c r="D500" s="36">
        <v>409</v>
      </c>
      <c r="E500" s="35" t="s">
        <v>4</v>
      </c>
      <c r="F500" s="30" t="s">
        <v>3</v>
      </c>
      <c r="G500" s="30"/>
      <c r="H500" s="34"/>
      <c r="I500" s="29"/>
      <c r="J500" s="33"/>
      <c r="K500" s="33"/>
      <c r="L500" s="32"/>
      <c r="M500" s="31"/>
      <c r="N500" s="30"/>
      <c r="O500" s="29"/>
      <c r="P500" s="28">
        <v>0</v>
      </c>
      <c r="Q500" s="28">
        <v>0</v>
      </c>
      <c r="R500" s="28">
        <v>0</v>
      </c>
      <c r="S500" s="16"/>
    </row>
    <row r="501" spans="1:19" ht="12.75" customHeight="1" x14ac:dyDescent="0.2">
      <c r="A501" s="15"/>
      <c r="B501" s="38"/>
      <c r="C501" s="37"/>
      <c r="D501" s="36">
        <v>409</v>
      </c>
      <c r="E501" s="35" t="s">
        <v>23</v>
      </c>
      <c r="F501" s="30" t="s">
        <v>5</v>
      </c>
      <c r="G501" s="30"/>
      <c r="H501" s="34"/>
      <c r="I501" s="29"/>
      <c r="J501" s="33"/>
      <c r="K501" s="33"/>
      <c r="L501" s="32"/>
      <c r="M501" s="31"/>
      <c r="N501" s="30"/>
      <c r="O501" s="29"/>
      <c r="P501" s="28">
        <v>1303370</v>
      </c>
      <c r="Q501" s="28">
        <v>1915171.93</v>
      </c>
      <c r="R501" s="28">
        <v>1911275.93</v>
      </c>
      <c r="S501" s="16"/>
    </row>
    <row r="502" spans="1:19" ht="12.75" customHeight="1" x14ac:dyDescent="0.2">
      <c r="A502" s="15"/>
      <c r="B502" s="38"/>
      <c r="C502" s="37"/>
      <c r="D502" s="36">
        <v>409</v>
      </c>
      <c r="E502" s="35" t="s">
        <v>22</v>
      </c>
      <c r="F502" s="30" t="s">
        <v>5</v>
      </c>
      <c r="G502" s="30"/>
      <c r="H502" s="34"/>
      <c r="I502" s="29"/>
      <c r="J502" s="33"/>
      <c r="K502" s="33"/>
      <c r="L502" s="32"/>
      <c r="M502" s="31"/>
      <c r="N502" s="30"/>
      <c r="O502" s="29"/>
      <c r="P502" s="28">
        <v>0</v>
      </c>
      <c r="Q502" s="28">
        <v>150000</v>
      </c>
      <c r="R502" s="28">
        <v>150000</v>
      </c>
      <c r="S502" s="16"/>
    </row>
    <row r="503" spans="1:19" ht="12.75" customHeight="1" x14ac:dyDescent="0.2">
      <c r="A503" s="15"/>
      <c r="B503" s="38"/>
      <c r="C503" s="37"/>
      <c r="D503" s="36">
        <v>502</v>
      </c>
      <c r="E503" s="35" t="s">
        <v>4</v>
      </c>
      <c r="F503" s="30" t="s">
        <v>3</v>
      </c>
      <c r="G503" s="30"/>
      <c r="H503" s="34"/>
      <c r="I503" s="29"/>
      <c r="J503" s="33"/>
      <c r="K503" s="33"/>
      <c r="L503" s="32"/>
      <c r="M503" s="31"/>
      <c r="N503" s="30"/>
      <c r="O503" s="29"/>
      <c r="P503" s="28">
        <v>0</v>
      </c>
      <c r="Q503" s="28">
        <v>0</v>
      </c>
      <c r="R503" s="28">
        <v>0</v>
      </c>
      <c r="S503" s="16"/>
    </row>
    <row r="504" spans="1:19" ht="12.75" customHeight="1" x14ac:dyDescent="0.2">
      <c r="A504" s="15"/>
      <c r="B504" s="38"/>
      <c r="C504" s="37"/>
      <c r="D504" s="36">
        <v>502</v>
      </c>
      <c r="E504" s="35" t="s">
        <v>21</v>
      </c>
      <c r="F504" s="30" t="s">
        <v>5</v>
      </c>
      <c r="G504" s="30"/>
      <c r="H504" s="34"/>
      <c r="I504" s="29"/>
      <c r="J504" s="33"/>
      <c r="K504" s="33"/>
      <c r="L504" s="32"/>
      <c r="M504" s="31"/>
      <c r="N504" s="30"/>
      <c r="O504" s="29"/>
      <c r="P504" s="28">
        <v>120000</v>
      </c>
      <c r="Q504" s="28">
        <v>152816.71</v>
      </c>
      <c r="R504" s="28">
        <v>152816.71</v>
      </c>
      <c r="S504" s="16"/>
    </row>
    <row r="505" spans="1:19" ht="12.75" customHeight="1" x14ac:dyDescent="0.2">
      <c r="A505" s="15"/>
      <c r="B505" s="38"/>
      <c r="C505" s="37"/>
      <c r="D505" s="36">
        <v>502</v>
      </c>
      <c r="E505" s="35" t="s">
        <v>21</v>
      </c>
      <c r="F505" s="30" t="s">
        <v>20</v>
      </c>
      <c r="G505" s="30"/>
      <c r="H505" s="34"/>
      <c r="I505" s="29"/>
      <c r="J505" s="33"/>
      <c r="K505" s="33"/>
      <c r="L505" s="32"/>
      <c r="M505" s="31"/>
      <c r="N505" s="30"/>
      <c r="O505" s="29"/>
      <c r="P505" s="28">
        <v>284000</v>
      </c>
      <c r="Q505" s="28">
        <v>482341.43</v>
      </c>
      <c r="R505" s="28">
        <v>482341</v>
      </c>
      <c r="S505" s="16"/>
    </row>
    <row r="506" spans="1:19" ht="12.75" customHeight="1" x14ac:dyDescent="0.2">
      <c r="A506" s="15"/>
      <c r="B506" s="38"/>
      <c r="C506" s="37"/>
      <c r="D506" s="36">
        <v>503</v>
      </c>
      <c r="E506" s="35" t="s">
        <v>4</v>
      </c>
      <c r="F506" s="30" t="s">
        <v>3</v>
      </c>
      <c r="G506" s="30"/>
      <c r="H506" s="34"/>
      <c r="I506" s="29"/>
      <c r="J506" s="33"/>
      <c r="K506" s="33"/>
      <c r="L506" s="32"/>
      <c r="M506" s="31"/>
      <c r="N506" s="30"/>
      <c r="O506" s="29"/>
      <c r="P506" s="28">
        <v>0</v>
      </c>
      <c r="Q506" s="28">
        <v>0</v>
      </c>
      <c r="R506" s="28">
        <v>0</v>
      </c>
      <c r="S506" s="16"/>
    </row>
    <row r="507" spans="1:19" ht="12.75" customHeight="1" x14ac:dyDescent="0.2">
      <c r="A507" s="15"/>
      <c r="B507" s="38"/>
      <c r="C507" s="37"/>
      <c r="D507" s="36">
        <v>503</v>
      </c>
      <c r="E507" s="35" t="s">
        <v>19</v>
      </c>
      <c r="F507" s="30" t="s">
        <v>5</v>
      </c>
      <c r="G507" s="30"/>
      <c r="H507" s="34"/>
      <c r="I507" s="29"/>
      <c r="J507" s="33"/>
      <c r="K507" s="33"/>
      <c r="L507" s="32"/>
      <c r="M507" s="31"/>
      <c r="N507" s="30"/>
      <c r="O507" s="29"/>
      <c r="P507" s="28">
        <v>525150</v>
      </c>
      <c r="Q507" s="28">
        <v>1391064.83</v>
      </c>
      <c r="R507" s="28">
        <v>1390842.47</v>
      </c>
      <c r="S507" s="16"/>
    </row>
    <row r="508" spans="1:19" ht="12.75" customHeight="1" x14ac:dyDescent="0.2">
      <c r="A508" s="15"/>
      <c r="B508" s="38"/>
      <c r="C508" s="37"/>
      <c r="D508" s="36">
        <v>503</v>
      </c>
      <c r="E508" s="35" t="s">
        <v>18</v>
      </c>
      <c r="F508" s="30" t="s">
        <v>5</v>
      </c>
      <c r="G508" s="30"/>
      <c r="H508" s="34"/>
      <c r="I508" s="29"/>
      <c r="J508" s="33"/>
      <c r="K508" s="33"/>
      <c r="L508" s="32"/>
      <c r="M508" s="31"/>
      <c r="N508" s="30"/>
      <c r="O508" s="29"/>
      <c r="P508" s="28">
        <v>0</v>
      </c>
      <c r="Q508" s="28">
        <v>0</v>
      </c>
      <c r="R508" s="28">
        <v>0</v>
      </c>
      <c r="S508" s="16"/>
    </row>
    <row r="509" spans="1:19" ht="12.75" customHeight="1" x14ac:dyDescent="0.2">
      <c r="A509" s="15"/>
      <c r="B509" s="38"/>
      <c r="C509" s="37"/>
      <c r="D509" s="36">
        <v>503</v>
      </c>
      <c r="E509" s="35" t="s">
        <v>17</v>
      </c>
      <c r="F509" s="30" t="s">
        <v>5</v>
      </c>
      <c r="G509" s="30"/>
      <c r="H509" s="34"/>
      <c r="I509" s="29"/>
      <c r="J509" s="33"/>
      <c r="K509" s="33"/>
      <c r="L509" s="32"/>
      <c r="M509" s="31"/>
      <c r="N509" s="30"/>
      <c r="O509" s="29"/>
      <c r="P509" s="28">
        <v>0</v>
      </c>
      <c r="Q509" s="28">
        <v>0</v>
      </c>
      <c r="R509" s="28">
        <v>0</v>
      </c>
      <c r="S509" s="16"/>
    </row>
    <row r="510" spans="1:19" ht="12.75" customHeight="1" x14ac:dyDescent="0.2">
      <c r="A510" s="15"/>
      <c r="B510" s="38"/>
      <c r="C510" s="37"/>
      <c r="D510" s="36">
        <v>503</v>
      </c>
      <c r="E510" s="35" t="s">
        <v>16</v>
      </c>
      <c r="F510" s="30" t="s">
        <v>5</v>
      </c>
      <c r="G510" s="30"/>
      <c r="H510" s="34"/>
      <c r="I510" s="29"/>
      <c r="J510" s="33"/>
      <c r="K510" s="33"/>
      <c r="L510" s="32"/>
      <c r="M510" s="31"/>
      <c r="N510" s="30"/>
      <c r="O510" s="29"/>
      <c r="P510" s="28">
        <v>433178</v>
      </c>
      <c r="Q510" s="28">
        <v>433178</v>
      </c>
      <c r="R510" s="28">
        <v>433178</v>
      </c>
      <c r="S510" s="16"/>
    </row>
    <row r="511" spans="1:19" ht="12.75" customHeight="1" x14ac:dyDescent="0.2">
      <c r="A511" s="15"/>
      <c r="B511" s="38"/>
      <c r="C511" s="37"/>
      <c r="D511" s="36">
        <v>503</v>
      </c>
      <c r="E511" s="35" t="s">
        <v>15</v>
      </c>
      <c r="F511" s="30" t="s">
        <v>5</v>
      </c>
      <c r="G511" s="30"/>
      <c r="H511" s="34"/>
      <c r="I511" s="29"/>
      <c r="J511" s="33"/>
      <c r="K511" s="33"/>
      <c r="L511" s="32"/>
      <c r="M511" s="31"/>
      <c r="N511" s="30"/>
      <c r="O511" s="29"/>
      <c r="P511" s="28">
        <v>96600</v>
      </c>
      <c r="Q511" s="28">
        <v>96600</v>
      </c>
      <c r="R511" s="28">
        <v>96600</v>
      </c>
      <c r="S511" s="16"/>
    </row>
    <row r="512" spans="1:19" ht="12.75" customHeight="1" x14ac:dyDescent="0.2">
      <c r="A512" s="15"/>
      <c r="B512" s="38"/>
      <c r="C512" s="37"/>
      <c r="D512" s="36">
        <v>503</v>
      </c>
      <c r="E512" s="35" t="s">
        <v>14</v>
      </c>
      <c r="F512" s="30" t="s">
        <v>5</v>
      </c>
      <c r="G512" s="30"/>
      <c r="H512" s="34"/>
      <c r="I512" s="29"/>
      <c r="J512" s="33"/>
      <c r="K512" s="33"/>
      <c r="L512" s="32"/>
      <c r="M512" s="31"/>
      <c r="N512" s="30"/>
      <c r="O512" s="29"/>
      <c r="P512" s="28">
        <v>199550</v>
      </c>
      <c r="Q512" s="28">
        <v>199550</v>
      </c>
      <c r="R512" s="28">
        <v>199550</v>
      </c>
      <c r="S512" s="16"/>
    </row>
    <row r="513" spans="1:19" ht="12.75" customHeight="1" x14ac:dyDescent="0.2">
      <c r="A513" s="15"/>
      <c r="B513" s="38"/>
      <c r="C513" s="37"/>
      <c r="D513" s="36">
        <v>503</v>
      </c>
      <c r="E513" s="35" t="s">
        <v>13</v>
      </c>
      <c r="F513" s="30" t="s">
        <v>5</v>
      </c>
      <c r="G513" s="30"/>
      <c r="H513" s="34"/>
      <c r="I513" s="29"/>
      <c r="J513" s="33"/>
      <c r="K513" s="33"/>
      <c r="L513" s="32"/>
      <c r="M513" s="31"/>
      <c r="N513" s="30"/>
      <c r="O513" s="29"/>
      <c r="P513" s="28">
        <v>0</v>
      </c>
      <c r="Q513" s="28">
        <v>0</v>
      </c>
      <c r="R513" s="28">
        <v>0</v>
      </c>
      <c r="S513" s="16"/>
    </row>
    <row r="514" spans="1:19" ht="12.75" customHeight="1" x14ac:dyDescent="0.2">
      <c r="A514" s="15"/>
      <c r="B514" s="38"/>
      <c r="C514" s="37"/>
      <c r="D514" s="36">
        <v>503</v>
      </c>
      <c r="E514" s="35" t="s">
        <v>12</v>
      </c>
      <c r="F514" s="30" t="s">
        <v>5</v>
      </c>
      <c r="G514" s="30"/>
      <c r="H514" s="34"/>
      <c r="I514" s="29"/>
      <c r="J514" s="33"/>
      <c r="K514" s="33"/>
      <c r="L514" s="32"/>
      <c r="M514" s="31"/>
      <c r="N514" s="30"/>
      <c r="O514" s="29"/>
      <c r="P514" s="28">
        <v>0</v>
      </c>
      <c r="Q514" s="28">
        <v>0</v>
      </c>
      <c r="R514" s="28">
        <v>0</v>
      </c>
      <c r="S514" s="16"/>
    </row>
    <row r="515" spans="1:19" ht="12.75" customHeight="1" x14ac:dyDescent="0.2">
      <c r="A515" s="15"/>
      <c r="B515" s="38"/>
      <c r="C515" s="37"/>
      <c r="D515" s="36">
        <v>503</v>
      </c>
      <c r="E515" s="35" t="s">
        <v>11</v>
      </c>
      <c r="F515" s="30" t="s">
        <v>5</v>
      </c>
      <c r="G515" s="30"/>
      <c r="H515" s="34"/>
      <c r="I515" s="29"/>
      <c r="J515" s="33"/>
      <c r="K515" s="33"/>
      <c r="L515" s="32"/>
      <c r="M515" s="31"/>
      <c r="N515" s="30"/>
      <c r="O515" s="29"/>
      <c r="P515" s="28">
        <v>2328251.2000000002</v>
      </c>
      <c r="Q515" s="28">
        <v>2010686.75</v>
      </c>
      <c r="R515" s="28">
        <v>2010686.75</v>
      </c>
      <c r="S515" s="16"/>
    </row>
    <row r="516" spans="1:19" ht="12.75" customHeight="1" x14ac:dyDescent="0.2">
      <c r="A516" s="15"/>
      <c r="B516" s="38"/>
      <c r="C516" s="37"/>
      <c r="D516" s="36">
        <v>503</v>
      </c>
      <c r="E516" s="35" t="s">
        <v>10</v>
      </c>
      <c r="F516" s="30" t="s">
        <v>5</v>
      </c>
      <c r="G516" s="30"/>
      <c r="H516" s="34"/>
      <c r="I516" s="29"/>
      <c r="J516" s="33"/>
      <c r="K516" s="33"/>
      <c r="L516" s="32"/>
      <c r="M516" s="31"/>
      <c r="N516" s="30"/>
      <c r="O516" s="29"/>
      <c r="P516" s="28">
        <v>2194168.7999999998</v>
      </c>
      <c r="Q516" s="28">
        <v>1747468.65</v>
      </c>
      <c r="R516" s="28">
        <v>1747468.65</v>
      </c>
      <c r="S516" s="16"/>
    </row>
    <row r="517" spans="1:19" ht="12.75" customHeight="1" x14ac:dyDescent="0.2">
      <c r="A517" s="15"/>
      <c r="B517" s="38"/>
      <c r="C517" s="37"/>
      <c r="D517" s="36">
        <v>503</v>
      </c>
      <c r="E517" s="35" t="s">
        <v>9</v>
      </c>
      <c r="F517" s="30" t="s">
        <v>5</v>
      </c>
      <c r="G517" s="30"/>
      <c r="H517" s="34"/>
      <c r="I517" s="29"/>
      <c r="J517" s="33"/>
      <c r="K517" s="33"/>
      <c r="L517" s="32"/>
      <c r="M517" s="31"/>
      <c r="N517" s="30"/>
      <c r="O517" s="29"/>
      <c r="P517" s="28">
        <v>2180293.36</v>
      </c>
      <c r="Q517" s="28">
        <v>1644827.9</v>
      </c>
      <c r="R517" s="28">
        <v>1644827.9</v>
      </c>
      <c r="S517" s="16"/>
    </row>
    <row r="518" spans="1:19" ht="12.75" customHeight="1" x14ac:dyDescent="0.2">
      <c r="A518" s="15"/>
      <c r="B518" s="38"/>
      <c r="C518" s="37"/>
      <c r="D518" s="36">
        <v>503</v>
      </c>
      <c r="E518" s="35" t="s">
        <v>8</v>
      </c>
      <c r="F518" s="30" t="s">
        <v>5</v>
      </c>
      <c r="G518" s="30"/>
      <c r="H518" s="34"/>
      <c r="I518" s="29"/>
      <c r="J518" s="33"/>
      <c r="K518" s="33"/>
      <c r="L518" s="32"/>
      <c r="M518" s="31"/>
      <c r="N518" s="30"/>
      <c r="O518" s="29"/>
      <c r="P518" s="28">
        <v>1094050</v>
      </c>
      <c r="Q518" s="28">
        <v>1179814.5</v>
      </c>
      <c r="R518" s="28">
        <v>1026406.54</v>
      </c>
      <c r="S518" s="16"/>
    </row>
    <row r="519" spans="1:19" ht="12.75" customHeight="1" x14ac:dyDescent="0.2">
      <c r="A519" s="15"/>
      <c r="B519" s="38"/>
      <c r="C519" s="37"/>
      <c r="D519" s="36">
        <v>804</v>
      </c>
      <c r="E519" s="35" t="s">
        <v>4</v>
      </c>
      <c r="F519" s="30" t="s">
        <v>3</v>
      </c>
      <c r="G519" s="30"/>
      <c r="H519" s="34"/>
      <c r="I519" s="29"/>
      <c r="J519" s="33"/>
      <c r="K519" s="33"/>
      <c r="L519" s="32"/>
      <c r="M519" s="31"/>
      <c r="N519" s="30"/>
      <c r="O519" s="29"/>
      <c r="P519" s="28">
        <v>0</v>
      </c>
      <c r="Q519" s="28">
        <v>0</v>
      </c>
      <c r="R519" s="28">
        <v>0</v>
      </c>
      <c r="S519" s="16"/>
    </row>
    <row r="520" spans="1:19" ht="12.75" customHeight="1" x14ac:dyDescent="0.2">
      <c r="A520" s="15"/>
      <c r="B520" s="38"/>
      <c r="C520" s="37"/>
      <c r="D520" s="36">
        <v>804</v>
      </c>
      <c r="E520" s="35" t="s">
        <v>7</v>
      </c>
      <c r="F520" s="30" t="s">
        <v>5</v>
      </c>
      <c r="G520" s="30"/>
      <c r="H520" s="34"/>
      <c r="I520" s="29"/>
      <c r="J520" s="33"/>
      <c r="K520" s="33"/>
      <c r="L520" s="32"/>
      <c r="M520" s="31"/>
      <c r="N520" s="30"/>
      <c r="O520" s="29"/>
      <c r="P520" s="28">
        <v>0</v>
      </c>
      <c r="Q520" s="28">
        <v>14400</v>
      </c>
      <c r="R520" s="28">
        <v>14400</v>
      </c>
      <c r="S520" s="16"/>
    </row>
    <row r="521" spans="1:19" ht="12.75" customHeight="1" x14ac:dyDescent="0.2">
      <c r="A521" s="15"/>
      <c r="B521" s="38"/>
      <c r="C521" s="37"/>
      <c r="D521" s="36">
        <v>804</v>
      </c>
      <c r="E521" s="35" t="s">
        <v>6</v>
      </c>
      <c r="F521" s="30" t="s">
        <v>5</v>
      </c>
      <c r="G521" s="30"/>
      <c r="H521" s="34"/>
      <c r="I521" s="29"/>
      <c r="J521" s="33"/>
      <c r="K521" s="33"/>
      <c r="L521" s="32"/>
      <c r="M521" s="31"/>
      <c r="N521" s="30"/>
      <c r="O521" s="29"/>
      <c r="P521" s="28">
        <v>2406310</v>
      </c>
      <c r="Q521" s="28">
        <v>0</v>
      </c>
      <c r="R521" s="28">
        <v>0</v>
      </c>
      <c r="S521" s="16"/>
    </row>
    <row r="522" spans="1:19" ht="12.75" customHeight="1" x14ac:dyDescent="0.2">
      <c r="A522" s="15"/>
      <c r="B522" s="38"/>
      <c r="C522" s="37"/>
      <c r="D522" s="36">
        <v>1102</v>
      </c>
      <c r="E522" s="35" t="s">
        <v>4</v>
      </c>
      <c r="F522" s="30" t="s">
        <v>3</v>
      </c>
      <c r="G522" s="30"/>
      <c r="H522" s="34"/>
      <c r="I522" s="29"/>
      <c r="J522" s="33"/>
      <c r="K522" s="33"/>
      <c r="L522" s="32"/>
      <c r="M522" s="31"/>
      <c r="N522" s="30"/>
      <c r="O522" s="29"/>
      <c r="P522" s="28">
        <v>0</v>
      </c>
      <c r="Q522" s="28">
        <v>0</v>
      </c>
      <c r="R522" s="28">
        <v>0</v>
      </c>
      <c r="S522" s="16"/>
    </row>
    <row r="523" spans="1:19" ht="12.75" customHeight="1" x14ac:dyDescent="0.2">
      <c r="A523" s="15"/>
      <c r="B523" s="38"/>
      <c r="C523" s="37"/>
      <c r="D523" s="36">
        <v>1102</v>
      </c>
      <c r="E523" s="35" t="s">
        <v>2</v>
      </c>
      <c r="F523" s="30" t="s">
        <v>0</v>
      </c>
      <c r="G523" s="30"/>
      <c r="H523" s="34"/>
      <c r="I523" s="29"/>
      <c r="J523" s="33"/>
      <c r="K523" s="33"/>
      <c r="L523" s="32"/>
      <c r="M523" s="31"/>
      <c r="N523" s="30"/>
      <c r="O523" s="29"/>
      <c r="P523" s="28">
        <v>0</v>
      </c>
      <c r="Q523" s="28">
        <v>3261810.71</v>
      </c>
      <c r="R523" s="28">
        <v>3261805.66</v>
      </c>
      <c r="S523" s="16"/>
    </row>
    <row r="524" spans="1:19" ht="12.75" customHeight="1" thickBot="1" x14ac:dyDescent="0.25">
      <c r="A524" s="15"/>
      <c r="B524" s="27"/>
      <c r="C524" s="26"/>
      <c r="D524" s="25">
        <v>1102</v>
      </c>
      <c r="E524" s="24" t="s">
        <v>1</v>
      </c>
      <c r="F524" s="19" t="s">
        <v>0</v>
      </c>
      <c r="G524" s="19"/>
      <c r="H524" s="23"/>
      <c r="I524" s="18"/>
      <c r="J524" s="22"/>
      <c r="K524" s="22"/>
      <c r="L524" s="21"/>
      <c r="M524" s="20"/>
      <c r="N524" s="19"/>
      <c r="O524" s="18"/>
      <c r="P524" s="17">
        <v>0</v>
      </c>
      <c r="Q524" s="17">
        <v>2325874.13</v>
      </c>
      <c r="R524" s="17">
        <v>2325874.13</v>
      </c>
      <c r="S524" s="16"/>
    </row>
    <row r="525" spans="1:19" ht="15" customHeight="1" thickBot="1" x14ac:dyDescent="0.25">
      <c r="A525" s="13"/>
      <c r="B525" s="12"/>
      <c r="C525" s="11"/>
      <c r="D525" s="7"/>
      <c r="E525" s="7"/>
      <c r="F525" s="7"/>
      <c r="G525" s="7"/>
      <c r="H525" s="7"/>
      <c r="I525" s="7"/>
      <c r="J525" s="1"/>
      <c r="K525" s="1"/>
      <c r="L525" s="7"/>
      <c r="M525" s="10"/>
      <c r="N525" s="7"/>
      <c r="O525" s="7"/>
      <c r="P525" s="9">
        <v>2207062086</v>
      </c>
      <c r="Q525" s="9">
        <v>2375561042.54</v>
      </c>
      <c r="R525" s="8">
        <v>2265596472.1900001</v>
      </c>
      <c r="S525" s="6"/>
    </row>
    <row r="526" spans="1:19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5"/>
      <c r="N526" s="5"/>
      <c r="O526" s="3"/>
      <c r="P526" s="1"/>
      <c r="Q526" s="1"/>
      <c r="R526" s="2"/>
      <c r="S526" s="1"/>
    </row>
    <row r="527" spans="1:19" ht="12.75" customHeight="1" x14ac:dyDescent="0.2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1"/>
      <c r="Q527" s="1"/>
      <c r="R527" s="4"/>
      <c r="S527" s="1"/>
    </row>
    <row r="528" spans="1:19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1"/>
      <c r="Q528" s="1"/>
      <c r="R528" s="2"/>
      <c r="S528" s="1"/>
    </row>
    <row r="529" spans="1:19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1"/>
      <c r="Q529" s="1"/>
      <c r="R529" s="2"/>
      <c r="S529" s="1"/>
    </row>
    <row r="530" spans="1:19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1"/>
      <c r="Q530" s="1"/>
      <c r="R530" s="2"/>
      <c r="S530" s="1"/>
    </row>
    <row r="531" spans="1:19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1"/>
      <c r="Q531" s="1"/>
      <c r="R531" s="2"/>
      <c r="S531" s="1"/>
    </row>
    <row r="532" spans="1:19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1"/>
      <c r="Q532" s="1"/>
      <c r="R532" s="2"/>
      <c r="S532" s="1"/>
    </row>
    <row r="533" spans="1:19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1"/>
      <c r="Q533" s="1"/>
      <c r="R533" s="2"/>
      <c r="S533" s="1"/>
    </row>
  </sheetData>
  <autoFilter ref="D7:R525"/>
  <mergeCells count="28">
    <mergeCell ref="B373:O373"/>
    <mergeCell ref="B397:O397"/>
    <mergeCell ref="B487:O487"/>
    <mergeCell ref="B432:O432"/>
    <mergeCell ref="B461:O461"/>
    <mergeCell ref="B257:O257"/>
    <mergeCell ref="B287:O287"/>
    <mergeCell ref="B339:O339"/>
    <mergeCell ref="B349:O349"/>
    <mergeCell ref="B354:O354"/>
    <mergeCell ref="B8:O8"/>
    <mergeCell ref="B16:O16"/>
    <mergeCell ref="B155:O155"/>
    <mergeCell ref="B165:O165"/>
    <mergeCell ref="B180:O180"/>
    <mergeCell ref="G5:G6"/>
    <mergeCell ref="P5:Q5"/>
    <mergeCell ref="H5:H6"/>
    <mergeCell ref="L5:L6"/>
    <mergeCell ref="I5:I6"/>
    <mergeCell ref="O5:O6"/>
    <mergeCell ref="N5:N6"/>
    <mergeCell ref="M5:M6"/>
    <mergeCell ref="C5:C6"/>
    <mergeCell ref="B5:B6"/>
    <mergeCell ref="D5:D6"/>
    <mergeCell ref="E5:E6"/>
    <mergeCell ref="F5:F6"/>
  </mergeCells>
  <pageMargins left="0.39370078740157483" right="0.39370078740157483" top="0.59055118110236227" bottom="0.59055118110236227" header="0.51181102362204722" footer="0.51181102362204722"/>
  <pageSetup paperSize="9" fitToHeight="0" orientation="portrait" horizontalDpi="0" verticalDpi="0" r:id="rId1"/>
  <headerFooter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205"/>
  <sheetViews>
    <sheetView tabSelected="1" view="pageBreakPreview" zoomScale="60" zoomScaleNormal="100" workbookViewId="0">
      <selection activeCell="B5" sqref="B5:M5"/>
    </sheetView>
  </sheetViews>
  <sheetFormatPr defaultColWidth="9.42578125" defaultRowHeight="18.75" x14ac:dyDescent="0.3"/>
  <cols>
    <col min="1" max="1" width="68.85546875" style="66" customWidth="1"/>
    <col min="2" max="2" width="6.42578125" style="162" customWidth="1"/>
    <col min="3" max="3" width="5.28515625" style="163" customWidth="1"/>
    <col min="4" max="4" width="5.7109375" style="163" customWidth="1"/>
    <col min="5" max="5" width="5.140625" style="66" customWidth="1"/>
    <col min="6" max="6" width="5.5703125" style="164" customWidth="1"/>
    <col min="7" max="7" width="5.7109375" style="66" customWidth="1"/>
    <col min="8" max="8" width="9.42578125" style="164" customWidth="1"/>
    <col min="9" max="9" width="7.42578125" style="165" customWidth="1"/>
    <col min="10" max="10" width="16" style="165" customWidth="1"/>
    <col min="11" max="11" width="15.7109375" style="193" customWidth="1"/>
    <col min="12" max="12" width="15.5703125" style="66" customWidth="1"/>
    <col min="13" max="13" width="20.140625" style="66" customWidth="1"/>
    <col min="14" max="16384" width="9.42578125" style="66"/>
  </cols>
  <sheetData>
    <row r="1" spans="1:13" s="59" customFormat="1" ht="18" customHeight="1" x14ac:dyDescent="0.3">
      <c r="A1" s="58" t="s">
        <v>244</v>
      </c>
      <c r="B1" s="238" t="s">
        <v>871</v>
      </c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</row>
    <row r="2" spans="1:13" s="59" customFormat="1" ht="18" customHeight="1" x14ac:dyDescent="0.3">
      <c r="A2" s="58" t="s">
        <v>245</v>
      </c>
      <c r="B2" s="238" t="s">
        <v>866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</row>
    <row r="3" spans="1:13" s="59" customFormat="1" x14ac:dyDescent="0.3">
      <c r="A3" s="60" t="s">
        <v>246</v>
      </c>
      <c r="B3" s="239" t="s">
        <v>865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</row>
    <row r="4" spans="1:13" s="59" customFormat="1" x14ac:dyDescent="0.3">
      <c r="A4" s="61"/>
      <c r="B4" s="240" t="s">
        <v>867</v>
      </c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</row>
    <row r="5" spans="1:13" s="59" customFormat="1" x14ac:dyDescent="0.3">
      <c r="A5" s="61"/>
      <c r="B5" s="240" t="s">
        <v>872</v>
      </c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</row>
    <row r="6" spans="1:13" s="59" customFormat="1" ht="15" x14ac:dyDescent="0.25">
      <c r="A6" s="61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166"/>
    </row>
    <row r="7" spans="1:13" s="59" customFormat="1" ht="55.9" customHeight="1" x14ac:dyDescent="0.25">
      <c r="A7" s="62"/>
      <c r="B7" s="63"/>
      <c r="C7" s="63"/>
      <c r="D7" s="64"/>
      <c r="E7" s="63"/>
      <c r="F7" s="63"/>
      <c r="G7" s="63"/>
      <c r="H7" s="63"/>
      <c r="I7" s="65"/>
      <c r="J7" s="65"/>
      <c r="K7" s="170"/>
      <c r="L7" s="166"/>
    </row>
    <row r="8" spans="1:13" s="59" customFormat="1" x14ac:dyDescent="0.25">
      <c r="A8" s="225" t="s">
        <v>869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</row>
    <row r="9" spans="1:13" s="59" customFormat="1" x14ac:dyDescent="0.3">
      <c r="A9" s="226" t="s">
        <v>870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</row>
    <row r="10" spans="1:13" ht="18" customHeight="1" x14ac:dyDescent="0.3">
      <c r="A10" s="227" t="s">
        <v>868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</row>
    <row r="11" spans="1:13" ht="16.149999999999999" customHeight="1" x14ac:dyDescent="0.3">
      <c r="A11" s="225"/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</row>
    <row r="12" spans="1:13" ht="15.6" customHeight="1" x14ac:dyDescent="0.3">
      <c r="A12" s="228"/>
      <c r="B12" s="228"/>
      <c r="C12" s="228"/>
      <c r="D12" s="228"/>
      <c r="E12" s="228"/>
      <c r="F12" s="228"/>
      <c r="G12" s="228"/>
      <c r="H12" s="228"/>
      <c r="I12" s="228"/>
      <c r="J12" s="228"/>
      <c r="K12" s="228"/>
    </row>
    <row r="13" spans="1:13" ht="15" customHeight="1" thickBot="1" x14ac:dyDescent="0.35">
      <c r="A13" s="229"/>
      <c r="B13" s="229"/>
      <c r="C13" s="229"/>
      <c r="D13" s="229"/>
      <c r="E13" s="229"/>
      <c r="F13" s="229"/>
      <c r="G13" s="229"/>
      <c r="H13" s="229"/>
      <c r="I13" s="229"/>
      <c r="J13" s="229"/>
      <c r="K13" s="229"/>
    </row>
    <row r="14" spans="1:13" ht="19.5" thickBot="1" x14ac:dyDescent="0.35">
      <c r="A14" s="230" t="s">
        <v>247</v>
      </c>
      <c r="B14" s="232" t="s">
        <v>248</v>
      </c>
      <c r="C14" s="234" t="s">
        <v>249</v>
      </c>
      <c r="D14" s="234" t="s">
        <v>250</v>
      </c>
      <c r="E14" s="236" t="s">
        <v>251</v>
      </c>
      <c r="F14" s="236"/>
      <c r="G14" s="236"/>
      <c r="H14" s="236"/>
      <c r="I14" s="216" t="s">
        <v>237</v>
      </c>
      <c r="J14" s="218" t="s">
        <v>252</v>
      </c>
      <c r="K14" s="220" t="s">
        <v>253</v>
      </c>
      <c r="L14" s="222" t="s">
        <v>254</v>
      </c>
      <c r="M14" s="218" t="s">
        <v>255</v>
      </c>
    </row>
    <row r="15" spans="1:13" ht="56.45" customHeight="1" thickBot="1" x14ac:dyDescent="0.35">
      <c r="A15" s="231"/>
      <c r="B15" s="233"/>
      <c r="C15" s="235"/>
      <c r="D15" s="235"/>
      <c r="E15" s="67" t="s">
        <v>256</v>
      </c>
      <c r="F15" s="67" t="s">
        <v>257</v>
      </c>
      <c r="G15" s="67" t="s">
        <v>258</v>
      </c>
      <c r="H15" s="68" t="s">
        <v>259</v>
      </c>
      <c r="I15" s="217"/>
      <c r="J15" s="219"/>
      <c r="K15" s="221"/>
      <c r="L15" s="223"/>
      <c r="M15" s="224"/>
    </row>
    <row r="16" spans="1:13" ht="19.5" thickBot="1" x14ac:dyDescent="0.35">
      <c r="A16" s="69">
        <v>1</v>
      </c>
      <c r="B16" s="70">
        <v>2</v>
      </c>
      <c r="C16" s="71" t="s">
        <v>260</v>
      </c>
      <c r="D16" s="71" t="s">
        <v>261</v>
      </c>
      <c r="E16" s="71" t="s">
        <v>262</v>
      </c>
      <c r="F16" s="71" t="s">
        <v>263</v>
      </c>
      <c r="G16" s="71" t="s">
        <v>264</v>
      </c>
      <c r="H16" s="72" t="s">
        <v>265</v>
      </c>
      <c r="I16" s="73" t="s">
        <v>266</v>
      </c>
      <c r="J16" s="73" t="s">
        <v>267</v>
      </c>
      <c r="K16" s="171" t="s">
        <v>268</v>
      </c>
      <c r="L16" s="167">
        <v>12</v>
      </c>
      <c r="M16" s="74">
        <v>13</v>
      </c>
    </row>
    <row r="17" spans="1:13" ht="35.450000000000003" customHeight="1" x14ac:dyDescent="0.3">
      <c r="A17" s="75" t="s">
        <v>269</v>
      </c>
      <c r="B17" s="76">
        <v>600</v>
      </c>
      <c r="C17" s="77" t="s">
        <v>270</v>
      </c>
      <c r="D17" s="77" t="s">
        <v>271</v>
      </c>
      <c r="E17" s="77" t="s">
        <v>270</v>
      </c>
      <c r="F17" s="77" t="s">
        <v>271</v>
      </c>
      <c r="G17" s="77" t="s">
        <v>270</v>
      </c>
      <c r="H17" s="77" t="s">
        <v>272</v>
      </c>
      <c r="I17" s="78" t="s">
        <v>3</v>
      </c>
      <c r="J17" s="172">
        <f t="shared" ref="J17:L18" si="0">J18</f>
        <v>4447.43</v>
      </c>
      <c r="K17" s="79">
        <f t="shared" si="0"/>
        <v>5803.07</v>
      </c>
      <c r="L17" s="80">
        <f t="shared" si="0"/>
        <v>5803.07</v>
      </c>
      <c r="M17" s="79">
        <f>L17/K17*100</f>
        <v>100</v>
      </c>
    </row>
    <row r="18" spans="1:13" ht="18" customHeight="1" x14ac:dyDescent="0.3">
      <c r="A18" s="81" t="s">
        <v>273</v>
      </c>
      <c r="B18" s="82">
        <v>600</v>
      </c>
      <c r="C18" s="83" t="s">
        <v>274</v>
      </c>
      <c r="D18" s="83" t="s">
        <v>271</v>
      </c>
      <c r="E18" s="83" t="s">
        <v>270</v>
      </c>
      <c r="F18" s="83" t="s">
        <v>271</v>
      </c>
      <c r="G18" s="83" t="s">
        <v>270</v>
      </c>
      <c r="H18" s="83" t="s">
        <v>272</v>
      </c>
      <c r="I18" s="84" t="s">
        <v>3</v>
      </c>
      <c r="J18" s="173">
        <f t="shared" si="0"/>
        <v>4447.43</v>
      </c>
      <c r="K18" s="85">
        <f t="shared" si="0"/>
        <v>5803.07</v>
      </c>
      <c r="L18" s="86">
        <f t="shared" si="0"/>
        <v>5803.07</v>
      </c>
      <c r="M18" s="85">
        <f t="shared" ref="M18:M83" si="1">L18/K18*100</f>
        <v>100</v>
      </c>
    </row>
    <row r="19" spans="1:13" ht="54" customHeight="1" x14ac:dyDescent="0.3">
      <c r="A19" s="81" t="s">
        <v>275</v>
      </c>
      <c r="B19" s="82">
        <v>600</v>
      </c>
      <c r="C19" s="83" t="s">
        <v>274</v>
      </c>
      <c r="D19" s="83" t="s">
        <v>276</v>
      </c>
      <c r="E19" s="83" t="s">
        <v>270</v>
      </c>
      <c r="F19" s="83" t="s">
        <v>271</v>
      </c>
      <c r="G19" s="83" t="s">
        <v>270</v>
      </c>
      <c r="H19" s="83" t="s">
        <v>272</v>
      </c>
      <c r="I19" s="84" t="s">
        <v>3</v>
      </c>
      <c r="J19" s="173">
        <f>J20</f>
        <v>4447.43</v>
      </c>
      <c r="K19" s="85">
        <f>K20</f>
        <v>5803.07</v>
      </c>
      <c r="L19" s="86">
        <f>L20</f>
        <v>5803.07</v>
      </c>
      <c r="M19" s="85">
        <f t="shared" si="1"/>
        <v>100</v>
      </c>
    </row>
    <row r="20" spans="1:13" ht="36" customHeight="1" x14ac:dyDescent="0.3">
      <c r="A20" s="87" t="s">
        <v>277</v>
      </c>
      <c r="B20" s="82">
        <v>600</v>
      </c>
      <c r="C20" s="83" t="s">
        <v>274</v>
      </c>
      <c r="D20" s="83" t="s">
        <v>276</v>
      </c>
      <c r="E20" s="83" t="s">
        <v>278</v>
      </c>
      <c r="F20" s="83" t="s">
        <v>271</v>
      </c>
      <c r="G20" s="83" t="s">
        <v>270</v>
      </c>
      <c r="H20" s="83" t="s">
        <v>279</v>
      </c>
      <c r="I20" s="84" t="s">
        <v>3</v>
      </c>
      <c r="J20" s="173">
        <f>J26+J21</f>
        <v>4447.43</v>
      </c>
      <c r="K20" s="85">
        <f>K26+K21</f>
        <v>5803.07</v>
      </c>
      <c r="L20" s="86">
        <f>L26+L21</f>
        <v>5803.07</v>
      </c>
      <c r="M20" s="85">
        <f t="shared" si="1"/>
        <v>100</v>
      </c>
    </row>
    <row r="21" spans="1:13" ht="36" customHeight="1" x14ac:dyDescent="0.3">
      <c r="A21" s="88" t="s">
        <v>280</v>
      </c>
      <c r="B21" s="89">
        <v>600</v>
      </c>
      <c r="C21" s="90" t="s">
        <v>274</v>
      </c>
      <c r="D21" s="90" t="s">
        <v>276</v>
      </c>
      <c r="E21" s="90" t="s">
        <v>278</v>
      </c>
      <c r="F21" s="90" t="s">
        <v>281</v>
      </c>
      <c r="G21" s="90" t="s">
        <v>270</v>
      </c>
      <c r="H21" s="90" t="s">
        <v>272</v>
      </c>
      <c r="I21" s="91" t="s">
        <v>3</v>
      </c>
      <c r="J21" s="174">
        <f>J22+J24</f>
        <v>0</v>
      </c>
      <c r="K21" s="92">
        <f>K22+K24</f>
        <v>1264.01</v>
      </c>
      <c r="L21" s="93">
        <f>L22+L24</f>
        <v>1233.7</v>
      </c>
      <c r="M21" s="92">
        <f t="shared" si="1"/>
        <v>97.602075932943578</v>
      </c>
    </row>
    <row r="22" spans="1:13" ht="36" customHeight="1" x14ac:dyDescent="0.3">
      <c r="A22" s="81" t="s">
        <v>282</v>
      </c>
      <c r="B22" s="89">
        <v>600</v>
      </c>
      <c r="C22" s="90" t="s">
        <v>274</v>
      </c>
      <c r="D22" s="90" t="s">
        <v>276</v>
      </c>
      <c r="E22" s="90" t="s">
        <v>278</v>
      </c>
      <c r="F22" s="90" t="s">
        <v>281</v>
      </c>
      <c r="G22" s="90" t="s">
        <v>270</v>
      </c>
      <c r="H22" s="90" t="s">
        <v>283</v>
      </c>
      <c r="I22" s="91" t="s">
        <v>3</v>
      </c>
      <c r="J22" s="174">
        <f>J23</f>
        <v>0</v>
      </c>
      <c r="K22" s="92">
        <f>K23</f>
        <v>41.55</v>
      </c>
      <c r="L22" s="93">
        <f>L23</f>
        <v>41.55</v>
      </c>
      <c r="M22" s="92">
        <f t="shared" si="1"/>
        <v>100</v>
      </c>
    </row>
    <row r="23" spans="1:13" ht="72" customHeight="1" x14ac:dyDescent="0.3">
      <c r="A23" s="81" t="s">
        <v>284</v>
      </c>
      <c r="B23" s="89">
        <v>600</v>
      </c>
      <c r="C23" s="90" t="s">
        <v>274</v>
      </c>
      <c r="D23" s="90" t="s">
        <v>276</v>
      </c>
      <c r="E23" s="90" t="s">
        <v>278</v>
      </c>
      <c r="F23" s="90" t="s">
        <v>281</v>
      </c>
      <c r="G23" s="90" t="s">
        <v>270</v>
      </c>
      <c r="H23" s="90" t="s">
        <v>283</v>
      </c>
      <c r="I23" s="91" t="s">
        <v>27</v>
      </c>
      <c r="J23" s="174">
        <v>0</v>
      </c>
      <c r="K23" s="92">
        <v>41.55</v>
      </c>
      <c r="L23" s="93">
        <v>41.55</v>
      </c>
      <c r="M23" s="92">
        <f t="shared" si="1"/>
        <v>100</v>
      </c>
    </row>
    <row r="24" spans="1:13" ht="36" customHeight="1" x14ac:dyDescent="0.3">
      <c r="A24" s="81" t="s">
        <v>285</v>
      </c>
      <c r="B24" s="89">
        <v>600</v>
      </c>
      <c r="C24" s="90" t="s">
        <v>274</v>
      </c>
      <c r="D24" s="90" t="s">
        <v>276</v>
      </c>
      <c r="E24" s="90" t="s">
        <v>278</v>
      </c>
      <c r="F24" s="90" t="s">
        <v>281</v>
      </c>
      <c r="G24" s="90" t="s">
        <v>270</v>
      </c>
      <c r="H24" s="90" t="s">
        <v>286</v>
      </c>
      <c r="I24" s="91" t="s">
        <v>3</v>
      </c>
      <c r="J24" s="174">
        <f>J25</f>
        <v>0</v>
      </c>
      <c r="K24" s="92">
        <f>K25</f>
        <v>1222.46</v>
      </c>
      <c r="L24" s="93">
        <f>L25</f>
        <v>1192.1500000000001</v>
      </c>
      <c r="M24" s="92">
        <f t="shared" si="1"/>
        <v>97.520573270291052</v>
      </c>
    </row>
    <row r="25" spans="1:13" ht="72" customHeight="1" x14ac:dyDescent="0.3">
      <c r="A25" s="81" t="s">
        <v>284</v>
      </c>
      <c r="B25" s="89">
        <v>600</v>
      </c>
      <c r="C25" s="90" t="s">
        <v>274</v>
      </c>
      <c r="D25" s="90" t="s">
        <v>276</v>
      </c>
      <c r="E25" s="90" t="s">
        <v>278</v>
      </c>
      <c r="F25" s="90" t="s">
        <v>281</v>
      </c>
      <c r="G25" s="90" t="s">
        <v>270</v>
      </c>
      <c r="H25" s="90" t="s">
        <v>286</v>
      </c>
      <c r="I25" s="91" t="s">
        <v>27</v>
      </c>
      <c r="J25" s="174">
        <v>0</v>
      </c>
      <c r="K25" s="92">
        <v>1222.46</v>
      </c>
      <c r="L25" s="93">
        <v>1192.1500000000001</v>
      </c>
      <c r="M25" s="92">
        <f t="shared" si="1"/>
        <v>97.520573270291052</v>
      </c>
    </row>
    <row r="26" spans="1:13" ht="54" customHeight="1" x14ac:dyDescent="0.3">
      <c r="A26" s="81" t="s">
        <v>287</v>
      </c>
      <c r="B26" s="89">
        <v>600</v>
      </c>
      <c r="C26" s="90" t="s">
        <v>274</v>
      </c>
      <c r="D26" s="90" t="s">
        <v>276</v>
      </c>
      <c r="E26" s="89">
        <v>50</v>
      </c>
      <c r="F26" s="89">
        <v>2</v>
      </c>
      <c r="G26" s="90" t="s">
        <v>270</v>
      </c>
      <c r="H26" s="90" t="s">
        <v>272</v>
      </c>
      <c r="I26" s="91" t="s">
        <v>3</v>
      </c>
      <c r="J26" s="174">
        <f>J27+J31</f>
        <v>4447.43</v>
      </c>
      <c r="K26" s="92">
        <f>K27+K31</f>
        <v>4539.0599999999995</v>
      </c>
      <c r="L26" s="93">
        <f>L27+L31</f>
        <v>4569.37</v>
      </c>
      <c r="M26" s="92">
        <f t="shared" si="1"/>
        <v>100.66775940392945</v>
      </c>
    </row>
    <row r="27" spans="1:13" ht="36" customHeight="1" x14ac:dyDescent="0.3">
      <c r="A27" s="81" t="s">
        <v>282</v>
      </c>
      <c r="B27" s="89">
        <v>600</v>
      </c>
      <c r="C27" s="90" t="s">
        <v>274</v>
      </c>
      <c r="D27" s="90" t="s">
        <v>276</v>
      </c>
      <c r="E27" s="89">
        <v>50</v>
      </c>
      <c r="F27" s="89">
        <v>2</v>
      </c>
      <c r="G27" s="90" t="s">
        <v>270</v>
      </c>
      <c r="H27" s="90" t="s">
        <v>283</v>
      </c>
      <c r="I27" s="91" t="s">
        <v>3</v>
      </c>
      <c r="J27" s="174">
        <f>J28+J29+J30</f>
        <v>631.37</v>
      </c>
      <c r="K27" s="92">
        <f>K28+K29+K30</f>
        <v>543</v>
      </c>
      <c r="L27" s="93">
        <f>L28+L29+L30</f>
        <v>543</v>
      </c>
      <c r="M27" s="92">
        <f t="shared" si="1"/>
        <v>100</v>
      </c>
    </row>
    <row r="28" spans="1:13" ht="72" customHeight="1" x14ac:dyDescent="0.3">
      <c r="A28" s="81" t="s">
        <v>284</v>
      </c>
      <c r="B28" s="89">
        <v>600</v>
      </c>
      <c r="C28" s="90" t="s">
        <v>274</v>
      </c>
      <c r="D28" s="90" t="s">
        <v>276</v>
      </c>
      <c r="E28" s="89">
        <v>50</v>
      </c>
      <c r="F28" s="89">
        <v>2</v>
      </c>
      <c r="G28" s="90" t="s">
        <v>270</v>
      </c>
      <c r="H28" s="90" t="s">
        <v>283</v>
      </c>
      <c r="I28" s="91" t="s">
        <v>27</v>
      </c>
      <c r="J28" s="175" t="s">
        <v>288</v>
      </c>
      <c r="K28" s="92">
        <v>73.92</v>
      </c>
      <c r="L28" s="93">
        <v>73.92</v>
      </c>
      <c r="M28" s="92">
        <f t="shared" si="1"/>
        <v>100</v>
      </c>
    </row>
    <row r="29" spans="1:13" ht="36" customHeight="1" x14ac:dyDescent="0.3">
      <c r="A29" s="81" t="s">
        <v>289</v>
      </c>
      <c r="B29" s="89">
        <v>600</v>
      </c>
      <c r="C29" s="90" t="s">
        <v>274</v>
      </c>
      <c r="D29" s="90" t="s">
        <v>276</v>
      </c>
      <c r="E29" s="89">
        <v>50</v>
      </c>
      <c r="F29" s="89">
        <v>2</v>
      </c>
      <c r="G29" s="90" t="s">
        <v>270</v>
      </c>
      <c r="H29" s="90" t="s">
        <v>283</v>
      </c>
      <c r="I29" s="91" t="s">
        <v>5</v>
      </c>
      <c r="J29" s="175" t="s">
        <v>290</v>
      </c>
      <c r="K29" s="92">
        <v>466.08</v>
      </c>
      <c r="L29" s="93">
        <v>466.08</v>
      </c>
      <c r="M29" s="92">
        <f t="shared" si="1"/>
        <v>100</v>
      </c>
    </row>
    <row r="30" spans="1:13" ht="18" customHeight="1" x14ac:dyDescent="0.3">
      <c r="A30" s="81" t="s">
        <v>291</v>
      </c>
      <c r="B30" s="89">
        <v>600</v>
      </c>
      <c r="C30" s="90" t="s">
        <v>274</v>
      </c>
      <c r="D30" s="90" t="s">
        <v>276</v>
      </c>
      <c r="E30" s="89">
        <v>50</v>
      </c>
      <c r="F30" s="89">
        <v>2</v>
      </c>
      <c r="G30" s="90" t="s">
        <v>270</v>
      </c>
      <c r="H30" s="90" t="s">
        <v>283</v>
      </c>
      <c r="I30" s="91" t="s">
        <v>20</v>
      </c>
      <c r="J30" s="175">
        <v>3</v>
      </c>
      <c r="K30" s="92">
        <v>3</v>
      </c>
      <c r="L30" s="93">
        <v>3</v>
      </c>
      <c r="M30" s="92">
        <f t="shared" si="1"/>
        <v>100</v>
      </c>
    </row>
    <row r="31" spans="1:13" ht="36" customHeight="1" x14ac:dyDescent="0.3">
      <c r="A31" s="81" t="s">
        <v>285</v>
      </c>
      <c r="B31" s="89">
        <v>600</v>
      </c>
      <c r="C31" s="90" t="s">
        <v>274</v>
      </c>
      <c r="D31" s="90" t="s">
        <v>276</v>
      </c>
      <c r="E31" s="89">
        <v>50</v>
      </c>
      <c r="F31" s="89">
        <v>2</v>
      </c>
      <c r="G31" s="90" t="s">
        <v>270</v>
      </c>
      <c r="H31" s="90" t="s">
        <v>286</v>
      </c>
      <c r="I31" s="91" t="s">
        <v>3</v>
      </c>
      <c r="J31" s="174" t="str">
        <f>J32</f>
        <v>3816,06</v>
      </c>
      <c r="K31" s="92">
        <f>K32</f>
        <v>3996.06</v>
      </c>
      <c r="L31" s="93">
        <f>L32</f>
        <v>4026.37</v>
      </c>
      <c r="M31" s="92">
        <f t="shared" si="1"/>
        <v>100.75849711966288</v>
      </c>
    </row>
    <row r="32" spans="1:13" ht="72" customHeight="1" x14ac:dyDescent="0.3">
      <c r="A32" s="81" t="s">
        <v>284</v>
      </c>
      <c r="B32" s="89">
        <v>600</v>
      </c>
      <c r="C32" s="90" t="s">
        <v>274</v>
      </c>
      <c r="D32" s="90" t="s">
        <v>276</v>
      </c>
      <c r="E32" s="89">
        <v>50</v>
      </c>
      <c r="F32" s="89">
        <v>2</v>
      </c>
      <c r="G32" s="90" t="s">
        <v>270</v>
      </c>
      <c r="H32" s="94">
        <v>10020</v>
      </c>
      <c r="I32" s="95" t="s">
        <v>27</v>
      </c>
      <c r="J32" s="176" t="s">
        <v>292</v>
      </c>
      <c r="K32" s="92">
        <v>3996.06</v>
      </c>
      <c r="L32" s="93">
        <v>4026.37</v>
      </c>
      <c r="M32" s="92">
        <f t="shared" si="1"/>
        <v>100.75849711966288</v>
      </c>
    </row>
    <row r="33" spans="1:13" ht="35.450000000000003" customHeight="1" x14ac:dyDescent="0.3">
      <c r="A33" s="96" t="s">
        <v>293</v>
      </c>
      <c r="B33" s="82">
        <v>601</v>
      </c>
      <c r="C33" s="83" t="s">
        <v>270</v>
      </c>
      <c r="D33" s="83" t="s">
        <v>270</v>
      </c>
      <c r="E33" s="97" t="s">
        <v>270</v>
      </c>
      <c r="F33" s="83" t="s">
        <v>271</v>
      </c>
      <c r="G33" s="83" t="s">
        <v>270</v>
      </c>
      <c r="H33" s="83" t="s">
        <v>272</v>
      </c>
      <c r="I33" s="98" t="s">
        <v>3</v>
      </c>
      <c r="J33" s="177">
        <f>J34+J181+J196+J247+J331+J341+J355+J303+J175</f>
        <v>304816.54000000004</v>
      </c>
      <c r="K33" s="99">
        <f>K34+K181+K196+K247+K331+K341+K355+K303+K175</f>
        <v>416772.79000000004</v>
      </c>
      <c r="L33" s="100">
        <f>L34+L181+L196+L247+L331+L341+L355+L303+L175</f>
        <v>327828.08</v>
      </c>
      <c r="M33" s="85">
        <f t="shared" si="1"/>
        <v>78.658705142435039</v>
      </c>
    </row>
    <row r="34" spans="1:13" ht="18" customHeight="1" x14ac:dyDescent="0.3">
      <c r="A34" s="81" t="s">
        <v>273</v>
      </c>
      <c r="B34" s="82">
        <v>601</v>
      </c>
      <c r="C34" s="83" t="s">
        <v>274</v>
      </c>
      <c r="D34" s="83" t="s">
        <v>270</v>
      </c>
      <c r="E34" s="97" t="s">
        <v>270</v>
      </c>
      <c r="F34" s="83" t="s">
        <v>271</v>
      </c>
      <c r="G34" s="83" t="s">
        <v>270</v>
      </c>
      <c r="H34" s="83" t="s">
        <v>272</v>
      </c>
      <c r="I34" s="98" t="s">
        <v>3</v>
      </c>
      <c r="J34" s="177">
        <f>J35+J42+J80+J85</f>
        <v>147647.63</v>
      </c>
      <c r="K34" s="99">
        <f>K35+K42+K80+K85</f>
        <v>186818.01</v>
      </c>
      <c r="L34" s="100">
        <f>L35+L42+L80+L85</f>
        <v>166761.06</v>
      </c>
      <c r="M34" s="85">
        <f t="shared" si="1"/>
        <v>89.263909833960867</v>
      </c>
    </row>
    <row r="35" spans="1:13" ht="36" customHeight="1" x14ac:dyDescent="0.3">
      <c r="A35" s="88" t="s">
        <v>294</v>
      </c>
      <c r="B35" s="82">
        <v>601</v>
      </c>
      <c r="C35" s="83" t="s">
        <v>274</v>
      </c>
      <c r="D35" s="83" t="s">
        <v>295</v>
      </c>
      <c r="E35" s="83" t="s">
        <v>270</v>
      </c>
      <c r="F35" s="83" t="s">
        <v>271</v>
      </c>
      <c r="G35" s="83" t="s">
        <v>270</v>
      </c>
      <c r="H35" s="83" t="s">
        <v>272</v>
      </c>
      <c r="I35" s="98" t="s">
        <v>3</v>
      </c>
      <c r="J35" s="177">
        <f>J37</f>
        <v>2075.12</v>
      </c>
      <c r="K35" s="99">
        <f>K37</f>
        <v>1823.73</v>
      </c>
      <c r="L35" s="100">
        <f>L37</f>
        <v>1976.18</v>
      </c>
      <c r="M35" s="85">
        <f t="shared" si="1"/>
        <v>108.35924177372746</v>
      </c>
    </row>
    <row r="36" spans="1:13" ht="36" customHeight="1" x14ac:dyDescent="0.3">
      <c r="A36" s="87" t="s">
        <v>296</v>
      </c>
      <c r="B36" s="82">
        <v>601</v>
      </c>
      <c r="C36" s="83" t="s">
        <v>274</v>
      </c>
      <c r="D36" s="83" t="s">
        <v>295</v>
      </c>
      <c r="E36" s="83" t="s">
        <v>297</v>
      </c>
      <c r="F36" s="83" t="s">
        <v>271</v>
      </c>
      <c r="G36" s="83" t="s">
        <v>270</v>
      </c>
      <c r="H36" s="83" t="s">
        <v>279</v>
      </c>
      <c r="I36" s="98" t="s">
        <v>3</v>
      </c>
      <c r="J36" s="177">
        <f>J37</f>
        <v>2075.12</v>
      </c>
      <c r="K36" s="99">
        <f>K37</f>
        <v>1823.73</v>
      </c>
      <c r="L36" s="100">
        <f>L37</f>
        <v>1976.18</v>
      </c>
      <c r="M36" s="85">
        <f t="shared" si="1"/>
        <v>108.35924177372746</v>
      </c>
    </row>
    <row r="37" spans="1:13" ht="18" customHeight="1" x14ac:dyDescent="0.3">
      <c r="A37" s="81" t="s">
        <v>298</v>
      </c>
      <c r="B37" s="89">
        <v>601</v>
      </c>
      <c r="C37" s="90" t="s">
        <v>274</v>
      </c>
      <c r="D37" s="90" t="s">
        <v>295</v>
      </c>
      <c r="E37" s="101" t="s">
        <v>297</v>
      </c>
      <c r="F37" s="90" t="s">
        <v>281</v>
      </c>
      <c r="G37" s="90" t="s">
        <v>270</v>
      </c>
      <c r="H37" s="90" t="s">
        <v>272</v>
      </c>
      <c r="I37" s="95" t="s">
        <v>3</v>
      </c>
      <c r="J37" s="178">
        <f>J38+J40</f>
        <v>2075.12</v>
      </c>
      <c r="K37" s="102">
        <f>K38+K40</f>
        <v>1823.73</v>
      </c>
      <c r="L37" s="103">
        <f>L38+L40</f>
        <v>1976.18</v>
      </c>
      <c r="M37" s="92">
        <f t="shared" si="1"/>
        <v>108.35924177372746</v>
      </c>
    </row>
    <row r="38" spans="1:13" ht="36" customHeight="1" x14ac:dyDescent="0.3">
      <c r="A38" s="81" t="s">
        <v>282</v>
      </c>
      <c r="B38" s="89">
        <v>601</v>
      </c>
      <c r="C38" s="90" t="s">
        <v>274</v>
      </c>
      <c r="D38" s="90" t="s">
        <v>295</v>
      </c>
      <c r="E38" s="89">
        <v>51</v>
      </c>
      <c r="F38" s="89">
        <v>1</v>
      </c>
      <c r="G38" s="90" t="s">
        <v>270</v>
      </c>
      <c r="H38" s="90" t="s">
        <v>283</v>
      </c>
      <c r="I38" s="95" t="s">
        <v>3</v>
      </c>
      <c r="J38" s="178">
        <f>J39</f>
        <v>0</v>
      </c>
      <c r="K38" s="102">
        <f>K39</f>
        <v>37.4</v>
      </c>
      <c r="L38" s="103">
        <f>L39</f>
        <v>27.66</v>
      </c>
      <c r="M38" s="92">
        <f t="shared" si="1"/>
        <v>73.957219251336909</v>
      </c>
    </row>
    <row r="39" spans="1:13" ht="72" customHeight="1" x14ac:dyDescent="0.3">
      <c r="A39" s="88" t="s">
        <v>299</v>
      </c>
      <c r="B39" s="89">
        <v>601</v>
      </c>
      <c r="C39" s="90" t="s">
        <v>274</v>
      </c>
      <c r="D39" s="90" t="s">
        <v>295</v>
      </c>
      <c r="E39" s="89">
        <v>51</v>
      </c>
      <c r="F39" s="89">
        <v>1</v>
      </c>
      <c r="G39" s="90" t="s">
        <v>270</v>
      </c>
      <c r="H39" s="90" t="s">
        <v>283</v>
      </c>
      <c r="I39" s="95" t="s">
        <v>27</v>
      </c>
      <c r="J39" s="176">
        <v>0</v>
      </c>
      <c r="K39" s="102">
        <v>37.4</v>
      </c>
      <c r="L39" s="103">
        <v>27.66</v>
      </c>
      <c r="M39" s="92">
        <f t="shared" si="1"/>
        <v>73.957219251336909</v>
      </c>
    </row>
    <row r="40" spans="1:13" ht="36" customHeight="1" x14ac:dyDescent="0.3">
      <c r="A40" s="81" t="s">
        <v>285</v>
      </c>
      <c r="B40" s="89">
        <v>601</v>
      </c>
      <c r="C40" s="90" t="s">
        <v>274</v>
      </c>
      <c r="D40" s="90" t="s">
        <v>295</v>
      </c>
      <c r="E40" s="89">
        <v>51</v>
      </c>
      <c r="F40" s="89">
        <v>1</v>
      </c>
      <c r="G40" s="90" t="s">
        <v>270</v>
      </c>
      <c r="H40" s="90" t="s">
        <v>286</v>
      </c>
      <c r="I40" s="95" t="s">
        <v>3</v>
      </c>
      <c r="J40" s="176" t="s">
        <v>300</v>
      </c>
      <c r="K40" s="102">
        <f>K41</f>
        <v>1786.33</v>
      </c>
      <c r="L40" s="103">
        <f>L41</f>
        <v>1948.52</v>
      </c>
      <c r="M40" s="92">
        <f t="shared" si="1"/>
        <v>109.079509385164</v>
      </c>
    </row>
    <row r="41" spans="1:13" ht="72" customHeight="1" x14ac:dyDescent="0.3">
      <c r="A41" s="81" t="s">
        <v>284</v>
      </c>
      <c r="B41" s="89">
        <v>601</v>
      </c>
      <c r="C41" s="90" t="s">
        <v>274</v>
      </c>
      <c r="D41" s="90" t="s">
        <v>295</v>
      </c>
      <c r="E41" s="89">
        <v>51</v>
      </c>
      <c r="F41" s="89">
        <v>1</v>
      </c>
      <c r="G41" s="90" t="s">
        <v>270</v>
      </c>
      <c r="H41" s="90" t="s">
        <v>286</v>
      </c>
      <c r="I41" s="95" t="s">
        <v>27</v>
      </c>
      <c r="J41" s="176" t="s">
        <v>300</v>
      </c>
      <c r="K41" s="102">
        <v>1786.33</v>
      </c>
      <c r="L41" s="103">
        <v>1948.52</v>
      </c>
      <c r="M41" s="92">
        <f t="shared" si="1"/>
        <v>109.079509385164</v>
      </c>
    </row>
    <row r="42" spans="1:13" ht="54" customHeight="1" x14ac:dyDescent="0.3">
      <c r="A42" s="81" t="s">
        <v>301</v>
      </c>
      <c r="B42" s="82">
        <v>601</v>
      </c>
      <c r="C42" s="83" t="s">
        <v>274</v>
      </c>
      <c r="D42" s="83" t="s">
        <v>302</v>
      </c>
      <c r="E42" s="97" t="s">
        <v>270</v>
      </c>
      <c r="F42" s="83" t="s">
        <v>271</v>
      </c>
      <c r="G42" s="83" t="s">
        <v>270</v>
      </c>
      <c r="H42" s="83" t="s">
        <v>272</v>
      </c>
      <c r="I42" s="98" t="s">
        <v>3</v>
      </c>
      <c r="J42" s="177">
        <f>J43+J73+J63+J57</f>
        <v>79232.420000000013</v>
      </c>
      <c r="K42" s="99">
        <f>K43+K73+K63+K57+K78</f>
        <v>84868.33</v>
      </c>
      <c r="L42" s="100">
        <f>L43+L73+L63+L57+L78</f>
        <v>84556.38</v>
      </c>
      <c r="M42" s="85">
        <f t="shared" si="1"/>
        <v>99.632430613398427</v>
      </c>
    </row>
    <row r="43" spans="1:13" ht="36" customHeight="1" x14ac:dyDescent="0.3">
      <c r="A43" s="81" t="s">
        <v>296</v>
      </c>
      <c r="B43" s="82">
        <v>601</v>
      </c>
      <c r="C43" s="83" t="s">
        <v>274</v>
      </c>
      <c r="D43" s="83" t="s">
        <v>302</v>
      </c>
      <c r="E43" s="83" t="s">
        <v>297</v>
      </c>
      <c r="F43" s="83" t="s">
        <v>271</v>
      </c>
      <c r="G43" s="83" t="s">
        <v>270</v>
      </c>
      <c r="H43" s="83" t="s">
        <v>272</v>
      </c>
      <c r="I43" s="98" t="s">
        <v>3</v>
      </c>
      <c r="J43" s="177">
        <f>J44</f>
        <v>71898.13</v>
      </c>
      <c r="K43" s="99">
        <f>K44</f>
        <v>76269.73</v>
      </c>
      <c r="L43" s="100">
        <f>L44</f>
        <v>75938.95</v>
      </c>
      <c r="M43" s="85">
        <f t="shared" si="1"/>
        <v>99.566302384969759</v>
      </c>
    </row>
    <row r="44" spans="1:13" ht="36" customHeight="1" x14ac:dyDescent="0.3">
      <c r="A44" s="81" t="s">
        <v>303</v>
      </c>
      <c r="B44" s="89">
        <v>601</v>
      </c>
      <c r="C44" s="90" t="s">
        <v>274</v>
      </c>
      <c r="D44" s="90" t="s">
        <v>302</v>
      </c>
      <c r="E44" s="89">
        <v>51</v>
      </c>
      <c r="F44" s="89">
        <v>2</v>
      </c>
      <c r="G44" s="90" t="s">
        <v>270</v>
      </c>
      <c r="H44" s="90" t="s">
        <v>272</v>
      </c>
      <c r="I44" s="95" t="s">
        <v>3</v>
      </c>
      <c r="J44" s="178">
        <f>J45+J49+J51+J54</f>
        <v>71898.13</v>
      </c>
      <c r="K44" s="102">
        <f>K45+K49+K51+K54</f>
        <v>76269.73</v>
      </c>
      <c r="L44" s="103">
        <f>L45+L49+L51+L54</f>
        <v>75938.95</v>
      </c>
      <c r="M44" s="92">
        <f t="shared" si="1"/>
        <v>99.566302384969759</v>
      </c>
    </row>
    <row r="45" spans="1:13" ht="36" customHeight="1" x14ac:dyDescent="0.3">
      <c r="A45" s="81" t="s">
        <v>282</v>
      </c>
      <c r="B45" s="89">
        <v>601</v>
      </c>
      <c r="C45" s="90" t="s">
        <v>274</v>
      </c>
      <c r="D45" s="90" t="s">
        <v>302</v>
      </c>
      <c r="E45" s="89">
        <v>51</v>
      </c>
      <c r="F45" s="89">
        <v>2</v>
      </c>
      <c r="G45" s="90" t="s">
        <v>270</v>
      </c>
      <c r="H45" s="90" t="s">
        <v>283</v>
      </c>
      <c r="I45" s="95" t="s">
        <v>3</v>
      </c>
      <c r="J45" s="178">
        <f>J46+J47+J48</f>
        <v>6402.18</v>
      </c>
      <c r="K45" s="102">
        <f>K46+K47+K48</f>
        <v>7314.8099999999995</v>
      </c>
      <c r="L45" s="103">
        <f>L46+L47+L48</f>
        <v>7369.04</v>
      </c>
      <c r="M45" s="92">
        <f t="shared" si="1"/>
        <v>100.74137263989084</v>
      </c>
    </row>
    <row r="46" spans="1:13" ht="72" customHeight="1" x14ac:dyDescent="0.3">
      <c r="A46" s="81" t="s">
        <v>284</v>
      </c>
      <c r="B46" s="89">
        <v>601</v>
      </c>
      <c r="C46" s="90" t="s">
        <v>274</v>
      </c>
      <c r="D46" s="90" t="s">
        <v>302</v>
      </c>
      <c r="E46" s="89">
        <v>51</v>
      </c>
      <c r="F46" s="89">
        <v>2</v>
      </c>
      <c r="G46" s="90" t="s">
        <v>270</v>
      </c>
      <c r="H46" s="90" t="s">
        <v>283</v>
      </c>
      <c r="I46" s="95" t="s">
        <v>27</v>
      </c>
      <c r="J46" s="176" t="s">
        <v>304</v>
      </c>
      <c r="K46" s="102">
        <v>1736.6</v>
      </c>
      <c r="L46" s="103">
        <v>1807.5</v>
      </c>
      <c r="M46" s="92">
        <f t="shared" si="1"/>
        <v>104.08269031440747</v>
      </c>
    </row>
    <row r="47" spans="1:13" ht="36" customHeight="1" x14ac:dyDescent="0.3">
      <c r="A47" s="81" t="s">
        <v>289</v>
      </c>
      <c r="B47" s="89">
        <v>601</v>
      </c>
      <c r="C47" s="90" t="s">
        <v>274</v>
      </c>
      <c r="D47" s="90" t="s">
        <v>302</v>
      </c>
      <c r="E47" s="89">
        <v>51</v>
      </c>
      <c r="F47" s="89">
        <v>2</v>
      </c>
      <c r="G47" s="90" t="s">
        <v>270</v>
      </c>
      <c r="H47" s="90" t="s">
        <v>283</v>
      </c>
      <c r="I47" s="95" t="s">
        <v>5</v>
      </c>
      <c r="J47" s="176" t="s">
        <v>305</v>
      </c>
      <c r="K47" s="102">
        <v>5551.29</v>
      </c>
      <c r="L47" s="103">
        <v>5534.62</v>
      </c>
      <c r="M47" s="92">
        <f t="shared" si="1"/>
        <v>99.699709436905664</v>
      </c>
    </row>
    <row r="48" spans="1:13" ht="18" customHeight="1" x14ac:dyDescent="0.3">
      <c r="A48" s="81" t="s">
        <v>291</v>
      </c>
      <c r="B48" s="89">
        <v>601</v>
      </c>
      <c r="C48" s="90" t="s">
        <v>274</v>
      </c>
      <c r="D48" s="90" t="s">
        <v>302</v>
      </c>
      <c r="E48" s="89">
        <v>51</v>
      </c>
      <c r="F48" s="89">
        <v>2</v>
      </c>
      <c r="G48" s="90" t="s">
        <v>270</v>
      </c>
      <c r="H48" s="90" t="s">
        <v>283</v>
      </c>
      <c r="I48" s="95" t="s">
        <v>20</v>
      </c>
      <c r="J48" s="176" t="s">
        <v>306</v>
      </c>
      <c r="K48" s="102">
        <v>26.92</v>
      </c>
      <c r="L48" s="103">
        <v>26.92</v>
      </c>
      <c r="M48" s="92">
        <f t="shared" si="1"/>
        <v>100</v>
      </c>
    </row>
    <row r="49" spans="1:13" ht="36" customHeight="1" x14ac:dyDescent="0.3">
      <c r="A49" s="81" t="s">
        <v>285</v>
      </c>
      <c r="B49" s="89">
        <v>601</v>
      </c>
      <c r="C49" s="90" t="s">
        <v>274</v>
      </c>
      <c r="D49" s="90" t="s">
        <v>302</v>
      </c>
      <c r="E49" s="89">
        <v>51</v>
      </c>
      <c r="F49" s="89">
        <v>2</v>
      </c>
      <c r="G49" s="90" t="s">
        <v>270</v>
      </c>
      <c r="H49" s="90" t="s">
        <v>286</v>
      </c>
      <c r="I49" s="95" t="s">
        <v>3</v>
      </c>
      <c r="J49" s="178" t="str">
        <f>J50</f>
        <v>64854,79</v>
      </c>
      <c r="K49" s="102">
        <f>K50</f>
        <v>67079.38</v>
      </c>
      <c r="L49" s="103">
        <f>L50</f>
        <v>66694.38</v>
      </c>
      <c r="M49" s="92">
        <f t="shared" si="1"/>
        <v>99.426053132870337</v>
      </c>
    </row>
    <row r="50" spans="1:13" ht="72" customHeight="1" x14ac:dyDescent="0.3">
      <c r="A50" s="81" t="s">
        <v>284</v>
      </c>
      <c r="B50" s="89">
        <v>601</v>
      </c>
      <c r="C50" s="90" t="s">
        <v>274</v>
      </c>
      <c r="D50" s="90" t="s">
        <v>302</v>
      </c>
      <c r="E50" s="89">
        <v>51</v>
      </c>
      <c r="F50" s="89">
        <v>2</v>
      </c>
      <c r="G50" s="90" t="s">
        <v>270</v>
      </c>
      <c r="H50" s="90" t="s">
        <v>286</v>
      </c>
      <c r="I50" s="95" t="s">
        <v>27</v>
      </c>
      <c r="J50" s="176" t="s">
        <v>307</v>
      </c>
      <c r="K50" s="102">
        <v>67079.38</v>
      </c>
      <c r="L50" s="103">
        <v>66694.38</v>
      </c>
      <c r="M50" s="92">
        <f t="shared" si="1"/>
        <v>99.426053132870337</v>
      </c>
    </row>
    <row r="51" spans="1:13" ht="36" customHeight="1" x14ac:dyDescent="0.3">
      <c r="A51" s="81" t="s">
        <v>308</v>
      </c>
      <c r="B51" s="89">
        <v>601</v>
      </c>
      <c r="C51" s="90" t="s">
        <v>274</v>
      </c>
      <c r="D51" s="90" t="s">
        <v>302</v>
      </c>
      <c r="E51" s="90" t="s">
        <v>297</v>
      </c>
      <c r="F51" s="89">
        <v>2</v>
      </c>
      <c r="G51" s="90" t="s">
        <v>270</v>
      </c>
      <c r="H51" s="90" t="s">
        <v>309</v>
      </c>
      <c r="I51" s="95" t="s">
        <v>3</v>
      </c>
      <c r="J51" s="178">
        <f>J52+J53</f>
        <v>641.16</v>
      </c>
      <c r="K51" s="102">
        <f>K52+K53</f>
        <v>649.51</v>
      </c>
      <c r="L51" s="103">
        <f>L52+L53</f>
        <v>649.5</v>
      </c>
      <c r="M51" s="92">
        <f t="shared" si="1"/>
        <v>99.998460377823278</v>
      </c>
    </row>
    <row r="52" spans="1:13" ht="72" customHeight="1" x14ac:dyDescent="0.3">
      <c r="A52" s="81" t="s">
        <v>284</v>
      </c>
      <c r="B52" s="89">
        <v>601</v>
      </c>
      <c r="C52" s="90" t="s">
        <v>274</v>
      </c>
      <c r="D52" s="90" t="s">
        <v>302</v>
      </c>
      <c r="E52" s="90" t="s">
        <v>297</v>
      </c>
      <c r="F52" s="89">
        <v>2</v>
      </c>
      <c r="G52" s="90" t="s">
        <v>270</v>
      </c>
      <c r="H52" s="90" t="s">
        <v>309</v>
      </c>
      <c r="I52" s="95" t="s">
        <v>27</v>
      </c>
      <c r="J52" s="176">
        <v>626.16</v>
      </c>
      <c r="K52" s="102">
        <v>592.20000000000005</v>
      </c>
      <c r="L52" s="103">
        <v>590.96</v>
      </c>
      <c r="M52" s="92">
        <f t="shared" si="1"/>
        <v>99.790611279972978</v>
      </c>
    </row>
    <row r="53" spans="1:13" ht="36" customHeight="1" x14ac:dyDescent="0.3">
      <c r="A53" s="81" t="s">
        <v>289</v>
      </c>
      <c r="B53" s="89">
        <v>601</v>
      </c>
      <c r="C53" s="90" t="s">
        <v>274</v>
      </c>
      <c r="D53" s="90" t="s">
        <v>302</v>
      </c>
      <c r="E53" s="90" t="s">
        <v>297</v>
      </c>
      <c r="F53" s="89">
        <v>2</v>
      </c>
      <c r="G53" s="90" t="s">
        <v>270</v>
      </c>
      <c r="H53" s="90" t="s">
        <v>309</v>
      </c>
      <c r="I53" s="95" t="s">
        <v>5</v>
      </c>
      <c r="J53" s="176">
        <v>15</v>
      </c>
      <c r="K53" s="102">
        <v>57.31</v>
      </c>
      <c r="L53" s="103">
        <v>58.54</v>
      </c>
      <c r="M53" s="92">
        <f t="shared" si="1"/>
        <v>102.14622229977314</v>
      </c>
    </row>
    <row r="54" spans="1:13" ht="36" customHeight="1" x14ac:dyDescent="0.3">
      <c r="A54" s="104" t="s">
        <v>310</v>
      </c>
      <c r="B54" s="89">
        <v>601</v>
      </c>
      <c r="C54" s="90" t="s">
        <v>274</v>
      </c>
      <c r="D54" s="101" t="s">
        <v>302</v>
      </c>
      <c r="E54" s="90" t="s">
        <v>297</v>
      </c>
      <c r="F54" s="89">
        <v>2</v>
      </c>
      <c r="G54" s="90" t="s">
        <v>270</v>
      </c>
      <c r="H54" s="90" t="s">
        <v>311</v>
      </c>
      <c r="I54" s="95" t="s">
        <v>3</v>
      </c>
      <c r="J54" s="178">
        <f>J55+J56</f>
        <v>0</v>
      </c>
      <c r="K54" s="102">
        <f>K55+K56</f>
        <v>1226.0300000000002</v>
      </c>
      <c r="L54" s="103">
        <f>L55+L56</f>
        <v>1226.0300000000002</v>
      </c>
      <c r="M54" s="92">
        <f t="shared" si="1"/>
        <v>100</v>
      </c>
    </row>
    <row r="55" spans="1:13" ht="72" customHeight="1" x14ac:dyDescent="0.3">
      <c r="A55" s="81" t="s">
        <v>284</v>
      </c>
      <c r="B55" s="89">
        <v>601</v>
      </c>
      <c r="C55" s="90" t="s">
        <v>274</v>
      </c>
      <c r="D55" s="101" t="s">
        <v>302</v>
      </c>
      <c r="E55" s="90" t="s">
        <v>297</v>
      </c>
      <c r="F55" s="90" t="s">
        <v>312</v>
      </c>
      <c r="G55" s="90" t="s">
        <v>270</v>
      </c>
      <c r="H55" s="90" t="s">
        <v>311</v>
      </c>
      <c r="I55" s="95" t="s">
        <v>27</v>
      </c>
      <c r="J55" s="176">
        <v>0</v>
      </c>
      <c r="K55" s="102">
        <v>1187.3800000000001</v>
      </c>
      <c r="L55" s="103">
        <v>1187.3800000000001</v>
      </c>
      <c r="M55" s="92">
        <f t="shared" si="1"/>
        <v>100</v>
      </c>
    </row>
    <row r="56" spans="1:13" ht="36" customHeight="1" x14ac:dyDescent="0.3">
      <c r="A56" s="81" t="s">
        <v>289</v>
      </c>
      <c r="B56" s="89">
        <v>601</v>
      </c>
      <c r="C56" s="90" t="s">
        <v>274</v>
      </c>
      <c r="D56" s="101" t="s">
        <v>302</v>
      </c>
      <c r="E56" s="89">
        <v>51</v>
      </c>
      <c r="F56" s="89">
        <v>2</v>
      </c>
      <c r="G56" s="90" t="s">
        <v>270</v>
      </c>
      <c r="H56" s="90" t="s">
        <v>311</v>
      </c>
      <c r="I56" s="95" t="s">
        <v>5</v>
      </c>
      <c r="J56" s="176">
        <v>0</v>
      </c>
      <c r="K56" s="102">
        <v>38.65</v>
      </c>
      <c r="L56" s="103">
        <v>38.65</v>
      </c>
      <c r="M56" s="92">
        <f t="shared" si="1"/>
        <v>100</v>
      </c>
    </row>
    <row r="57" spans="1:13" ht="72" customHeight="1" x14ac:dyDescent="0.3">
      <c r="A57" s="81" t="s">
        <v>313</v>
      </c>
      <c r="B57" s="82">
        <v>601</v>
      </c>
      <c r="C57" s="83" t="s">
        <v>274</v>
      </c>
      <c r="D57" s="83" t="s">
        <v>302</v>
      </c>
      <c r="E57" s="82">
        <v>11</v>
      </c>
      <c r="F57" s="82">
        <v>0</v>
      </c>
      <c r="G57" s="83" t="s">
        <v>270</v>
      </c>
      <c r="H57" s="83" t="s">
        <v>272</v>
      </c>
      <c r="I57" s="98" t="s">
        <v>3</v>
      </c>
      <c r="J57" s="177">
        <f>J58</f>
        <v>1903.6899999999998</v>
      </c>
      <c r="K57" s="99">
        <f>K58</f>
        <v>1951.75</v>
      </c>
      <c r="L57" s="100">
        <f>L58</f>
        <v>1865.66</v>
      </c>
      <c r="M57" s="85">
        <f t="shared" si="1"/>
        <v>95.589086717048815</v>
      </c>
    </row>
    <row r="58" spans="1:13" ht="36" customHeight="1" x14ac:dyDescent="0.3">
      <c r="A58" s="81" t="s">
        <v>314</v>
      </c>
      <c r="B58" s="89">
        <v>601</v>
      </c>
      <c r="C58" s="90" t="s">
        <v>274</v>
      </c>
      <c r="D58" s="90" t="s">
        <v>302</v>
      </c>
      <c r="E58" s="101" t="s">
        <v>268</v>
      </c>
      <c r="F58" s="90" t="s">
        <v>271</v>
      </c>
      <c r="G58" s="90" t="s">
        <v>295</v>
      </c>
      <c r="H58" s="90" t="s">
        <v>272</v>
      </c>
      <c r="I58" s="95" t="s">
        <v>3</v>
      </c>
      <c r="J58" s="179">
        <f>J59+J61</f>
        <v>1903.6899999999998</v>
      </c>
      <c r="K58" s="105">
        <f>K59+K61</f>
        <v>1951.75</v>
      </c>
      <c r="L58" s="106">
        <f>L59+L61</f>
        <v>1865.66</v>
      </c>
      <c r="M58" s="92">
        <f t="shared" si="1"/>
        <v>95.589086717048815</v>
      </c>
    </row>
    <row r="59" spans="1:13" ht="36" customHeight="1" x14ac:dyDescent="0.3">
      <c r="A59" s="81" t="s">
        <v>282</v>
      </c>
      <c r="B59" s="89">
        <v>601</v>
      </c>
      <c r="C59" s="90" t="s">
        <v>274</v>
      </c>
      <c r="D59" s="90" t="s">
        <v>302</v>
      </c>
      <c r="E59" s="101" t="s">
        <v>268</v>
      </c>
      <c r="F59" s="90" t="s">
        <v>271</v>
      </c>
      <c r="G59" s="90" t="s">
        <v>295</v>
      </c>
      <c r="H59" s="90" t="s">
        <v>283</v>
      </c>
      <c r="I59" s="95" t="s">
        <v>3</v>
      </c>
      <c r="J59" s="178">
        <f>J60</f>
        <v>49.86</v>
      </c>
      <c r="K59" s="102">
        <f>K60</f>
        <v>53.06</v>
      </c>
      <c r="L59" s="103">
        <f>L60</f>
        <v>53</v>
      </c>
      <c r="M59" s="92">
        <f t="shared" si="1"/>
        <v>99.886920467395399</v>
      </c>
    </row>
    <row r="60" spans="1:13" ht="72" customHeight="1" x14ac:dyDescent="0.3">
      <c r="A60" s="81" t="s">
        <v>284</v>
      </c>
      <c r="B60" s="89">
        <v>601</v>
      </c>
      <c r="C60" s="90" t="s">
        <v>274</v>
      </c>
      <c r="D60" s="90" t="s">
        <v>302</v>
      </c>
      <c r="E60" s="101" t="s">
        <v>268</v>
      </c>
      <c r="F60" s="90" t="s">
        <v>271</v>
      </c>
      <c r="G60" s="90" t="s">
        <v>295</v>
      </c>
      <c r="H60" s="90" t="s">
        <v>283</v>
      </c>
      <c r="I60" s="95" t="s">
        <v>27</v>
      </c>
      <c r="J60" s="176">
        <v>49.86</v>
      </c>
      <c r="K60" s="102">
        <v>53.06</v>
      </c>
      <c r="L60" s="103">
        <v>53</v>
      </c>
      <c r="M60" s="92">
        <f t="shared" si="1"/>
        <v>99.886920467395399</v>
      </c>
    </row>
    <row r="61" spans="1:13" ht="36" customHeight="1" x14ac:dyDescent="0.3">
      <c r="A61" s="81" t="s">
        <v>285</v>
      </c>
      <c r="B61" s="89">
        <v>601</v>
      </c>
      <c r="C61" s="90" t="s">
        <v>274</v>
      </c>
      <c r="D61" s="90" t="s">
        <v>302</v>
      </c>
      <c r="E61" s="101" t="s">
        <v>268</v>
      </c>
      <c r="F61" s="90" t="s">
        <v>271</v>
      </c>
      <c r="G61" s="90" t="s">
        <v>295</v>
      </c>
      <c r="H61" s="90" t="s">
        <v>286</v>
      </c>
      <c r="I61" s="95" t="s">
        <v>3</v>
      </c>
      <c r="J61" s="176">
        <v>1853.83</v>
      </c>
      <c r="K61" s="102">
        <f>K62</f>
        <v>1898.69</v>
      </c>
      <c r="L61" s="103">
        <f>L62</f>
        <v>1812.66</v>
      </c>
      <c r="M61" s="92">
        <f t="shared" si="1"/>
        <v>95.468981244963629</v>
      </c>
    </row>
    <row r="62" spans="1:13" ht="72" customHeight="1" x14ac:dyDescent="0.3">
      <c r="A62" s="81" t="s">
        <v>284</v>
      </c>
      <c r="B62" s="89">
        <v>601</v>
      </c>
      <c r="C62" s="90" t="s">
        <v>274</v>
      </c>
      <c r="D62" s="90" t="s">
        <v>302</v>
      </c>
      <c r="E62" s="101" t="s">
        <v>268</v>
      </c>
      <c r="F62" s="90" t="s">
        <v>271</v>
      </c>
      <c r="G62" s="90" t="s">
        <v>295</v>
      </c>
      <c r="H62" s="90" t="s">
        <v>286</v>
      </c>
      <c r="I62" s="95" t="s">
        <v>27</v>
      </c>
      <c r="J62" s="176">
        <v>1853.83</v>
      </c>
      <c r="K62" s="102">
        <v>1898.69</v>
      </c>
      <c r="L62" s="103">
        <v>1812.66</v>
      </c>
      <c r="M62" s="92">
        <f t="shared" si="1"/>
        <v>95.468981244963629</v>
      </c>
    </row>
    <row r="63" spans="1:13" ht="54" customHeight="1" x14ac:dyDescent="0.3">
      <c r="A63" s="81" t="s">
        <v>315</v>
      </c>
      <c r="B63" s="82">
        <v>601</v>
      </c>
      <c r="C63" s="83" t="s">
        <v>274</v>
      </c>
      <c r="D63" s="83" t="s">
        <v>302</v>
      </c>
      <c r="E63" s="82">
        <v>16</v>
      </c>
      <c r="F63" s="82">
        <v>0</v>
      </c>
      <c r="G63" s="83" t="s">
        <v>270</v>
      </c>
      <c r="H63" s="83" t="s">
        <v>272</v>
      </c>
      <c r="I63" s="98" t="s">
        <v>3</v>
      </c>
      <c r="J63" s="177">
        <f>J64</f>
        <v>3013.6400000000003</v>
      </c>
      <c r="K63" s="99">
        <f>K64</f>
        <v>3100.0499999999997</v>
      </c>
      <c r="L63" s="100">
        <f>L64</f>
        <v>3204.96</v>
      </c>
      <c r="M63" s="85">
        <f t="shared" si="1"/>
        <v>103.38413896550055</v>
      </c>
    </row>
    <row r="64" spans="1:13" ht="36" customHeight="1" x14ac:dyDescent="0.3">
      <c r="A64" s="81" t="s">
        <v>316</v>
      </c>
      <c r="B64" s="89">
        <v>601</v>
      </c>
      <c r="C64" s="90" t="s">
        <v>274</v>
      </c>
      <c r="D64" s="90" t="s">
        <v>302</v>
      </c>
      <c r="E64" s="89">
        <v>16</v>
      </c>
      <c r="F64" s="89">
        <v>0</v>
      </c>
      <c r="G64" s="90" t="s">
        <v>274</v>
      </c>
      <c r="H64" s="90" t="s">
        <v>272</v>
      </c>
      <c r="I64" s="95" t="s">
        <v>3</v>
      </c>
      <c r="J64" s="178">
        <f>J65+J68+J70</f>
        <v>3013.6400000000003</v>
      </c>
      <c r="K64" s="102">
        <f>K65+K68+K70</f>
        <v>3100.0499999999997</v>
      </c>
      <c r="L64" s="103">
        <f>L65+L68+L70</f>
        <v>3204.96</v>
      </c>
      <c r="M64" s="92">
        <f t="shared" si="1"/>
        <v>103.38413896550055</v>
      </c>
    </row>
    <row r="65" spans="1:13" ht="36" customHeight="1" x14ac:dyDescent="0.3">
      <c r="A65" s="81" t="s">
        <v>282</v>
      </c>
      <c r="B65" s="89">
        <v>601</v>
      </c>
      <c r="C65" s="90" t="s">
        <v>274</v>
      </c>
      <c r="D65" s="90" t="s">
        <v>302</v>
      </c>
      <c r="E65" s="89">
        <v>16</v>
      </c>
      <c r="F65" s="89">
        <v>0</v>
      </c>
      <c r="G65" s="90" t="s">
        <v>274</v>
      </c>
      <c r="H65" s="90" t="s">
        <v>283</v>
      </c>
      <c r="I65" s="95" t="s">
        <v>3</v>
      </c>
      <c r="J65" s="178">
        <f>J66+J67</f>
        <v>203.53</v>
      </c>
      <c r="K65" s="102">
        <f>K66+K67</f>
        <v>152.88</v>
      </c>
      <c r="L65" s="103">
        <f>L66+L67</f>
        <v>157.06</v>
      </c>
      <c r="M65" s="92">
        <f t="shared" si="1"/>
        <v>102.73417059131344</v>
      </c>
    </row>
    <row r="66" spans="1:13" ht="72" customHeight="1" x14ac:dyDescent="0.3">
      <c r="A66" s="81" t="s">
        <v>284</v>
      </c>
      <c r="B66" s="89">
        <v>601</v>
      </c>
      <c r="C66" s="90" t="s">
        <v>274</v>
      </c>
      <c r="D66" s="90" t="s">
        <v>302</v>
      </c>
      <c r="E66" s="89">
        <v>16</v>
      </c>
      <c r="F66" s="89">
        <v>0</v>
      </c>
      <c r="G66" s="90" t="s">
        <v>274</v>
      </c>
      <c r="H66" s="90" t="s">
        <v>283</v>
      </c>
      <c r="I66" s="95" t="s">
        <v>27</v>
      </c>
      <c r="J66" s="176">
        <v>46.62</v>
      </c>
      <c r="K66" s="102">
        <v>44.32</v>
      </c>
      <c r="L66" s="103">
        <v>44.32</v>
      </c>
      <c r="M66" s="92">
        <f t="shared" si="1"/>
        <v>100</v>
      </c>
    </row>
    <row r="67" spans="1:13" ht="36" customHeight="1" x14ac:dyDescent="0.3">
      <c r="A67" s="81" t="s">
        <v>289</v>
      </c>
      <c r="B67" s="89">
        <v>601</v>
      </c>
      <c r="C67" s="90" t="s">
        <v>274</v>
      </c>
      <c r="D67" s="90" t="s">
        <v>302</v>
      </c>
      <c r="E67" s="89">
        <v>16</v>
      </c>
      <c r="F67" s="89">
        <v>0</v>
      </c>
      <c r="G67" s="90" t="s">
        <v>274</v>
      </c>
      <c r="H67" s="90" t="s">
        <v>283</v>
      </c>
      <c r="I67" s="95" t="s">
        <v>5</v>
      </c>
      <c r="J67" s="176">
        <v>156.91</v>
      </c>
      <c r="K67" s="102">
        <v>108.56</v>
      </c>
      <c r="L67" s="103">
        <v>112.74</v>
      </c>
      <c r="M67" s="92">
        <f t="shared" si="1"/>
        <v>103.85040530582165</v>
      </c>
    </row>
    <row r="68" spans="1:13" ht="36" customHeight="1" x14ac:dyDescent="0.3">
      <c r="A68" s="81" t="s">
        <v>285</v>
      </c>
      <c r="B68" s="89">
        <v>601</v>
      </c>
      <c r="C68" s="90" t="s">
        <v>274</v>
      </c>
      <c r="D68" s="90" t="s">
        <v>302</v>
      </c>
      <c r="E68" s="89">
        <v>16</v>
      </c>
      <c r="F68" s="89">
        <v>0</v>
      </c>
      <c r="G68" s="90" t="s">
        <v>274</v>
      </c>
      <c r="H68" s="90" t="s">
        <v>286</v>
      </c>
      <c r="I68" s="95" t="s">
        <v>3</v>
      </c>
      <c r="J68" s="178">
        <f>J69</f>
        <v>1493.14</v>
      </c>
      <c r="K68" s="102">
        <f>K69</f>
        <v>1613.07</v>
      </c>
      <c r="L68" s="103">
        <f>L69</f>
        <v>1713.8</v>
      </c>
      <c r="M68" s="92">
        <f t="shared" si="1"/>
        <v>106.24461430688068</v>
      </c>
    </row>
    <row r="69" spans="1:13" ht="72" customHeight="1" x14ac:dyDescent="0.3">
      <c r="A69" s="81" t="s">
        <v>284</v>
      </c>
      <c r="B69" s="89">
        <v>601</v>
      </c>
      <c r="C69" s="90" t="s">
        <v>274</v>
      </c>
      <c r="D69" s="90" t="s">
        <v>302</v>
      </c>
      <c r="E69" s="89">
        <v>16</v>
      </c>
      <c r="F69" s="89">
        <v>0</v>
      </c>
      <c r="G69" s="90" t="s">
        <v>274</v>
      </c>
      <c r="H69" s="90" t="s">
        <v>286</v>
      </c>
      <c r="I69" s="95" t="s">
        <v>27</v>
      </c>
      <c r="J69" s="176">
        <v>1493.14</v>
      </c>
      <c r="K69" s="102">
        <v>1613.07</v>
      </c>
      <c r="L69" s="103">
        <v>1713.8</v>
      </c>
      <c r="M69" s="92">
        <f t="shared" si="1"/>
        <v>106.24461430688068</v>
      </c>
    </row>
    <row r="70" spans="1:13" ht="54" customHeight="1" x14ac:dyDescent="0.3">
      <c r="A70" s="104" t="s">
        <v>317</v>
      </c>
      <c r="B70" s="89">
        <v>601</v>
      </c>
      <c r="C70" s="90" t="s">
        <v>274</v>
      </c>
      <c r="D70" s="90" t="s">
        <v>302</v>
      </c>
      <c r="E70" s="89">
        <v>16</v>
      </c>
      <c r="F70" s="89">
        <v>0</v>
      </c>
      <c r="G70" s="90" t="s">
        <v>274</v>
      </c>
      <c r="H70" s="90" t="s">
        <v>318</v>
      </c>
      <c r="I70" s="95" t="s">
        <v>3</v>
      </c>
      <c r="J70" s="178">
        <f>J71+J72</f>
        <v>1316.97</v>
      </c>
      <c r="K70" s="102">
        <f>K71+K72</f>
        <v>1334.1</v>
      </c>
      <c r="L70" s="103">
        <f>L71+L72</f>
        <v>1334.1</v>
      </c>
      <c r="M70" s="92">
        <f t="shared" si="1"/>
        <v>100</v>
      </c>
    </row>
    <row r="71" spans="1:13" ht="72" customHeight="1" x14ac:dyDescent="0.3">
      <c r="A71" s="81" t="s">
        <v>284</v>
      </c>
      <c r="B71" s="89">
        <v>601</v>
      </c>
      <c r="C71" s="90" t="s">
        <v>274</v>
      </c>
      <c r="D71" s="90" t="s">
        <v>302</v>
      </c>
      <c r="E71" s="89">
        <v>16</v>
      </c>
      <c r="F71" s="89">
        <v>0</v>
      </c>
      <c r="G71" s="90" t="s">
        <v>274</v>
      </c>
      <c r="H71" s="90" t="s">
        <v>318</v>
      </c>
      <c r="I71" s="95" t="s">
        <v>27</v>
      </c>
      <c r="J71" s="176">
        <v>1041.9000000000001</v>
      </c>
      <c r="K71" s="102">
        <v>1059.03</v>
      </c>
      <c r="L71" s="103">
        <v>1059.03</v>
      </c>
      <c r="M71" s="92">
        <f t="shared" si="1"/>
        <v>100</v>
      </c>
    </row>
    <row r="72" spans="1:13" ht="36" customHeight="1" x14ac:dyDescent="0.3">
      <c r="A72" s="81" t="s">
        <v>289</v>
      </c>
      <c r="B72" s="89">
        <v>601</v>
      </c>
      <c r="C72" s="90" t="s">
        <v>274</v>
      </c>
      <c r="D72" s="90" t="s">
        <v>302</v>
      </c>
      <c r="E72" s="89">
        <v>16</v>
      </c>
      <c r="F72" s="89">
        <v>0</v>
      </c>
      <c r="G72" s="90" t="s">
        <v>274</v>
      </c>
      <c r="H72" s="90" t="s">
        <v>318</v>
      </c>
      <c r="I72" s="95" t="s">
        <v>5</v>
      </c>
      <c r="J72" s="176">
        <v>275.07</v>
      </c>
      <c r="K72" s="102">
        <v>275.07</v>
      </c>
      <c r="L72" s="103">
        <v>275.07</v>
      </c>
      <c r="M72" s="92">
        <f t="shared" si="1"/>
        <v>100</v>
      </c>
    </row>
    <row r="73" spans="1:13" ht="54" customHeight="1" x14ac:dyDescent="0.3">
      <c r="A73" s="107" t="s">
        <v>319</v>
      </c>
      <c r="B73" s="82">
        <v>601</v>
      </c>
      <c r="C73" s="83" t="s">
        <v>274</v>
      </c>
      <c r="D73" s="83" t="s">
        <v>302</v>
      </c>
      <c r="E73" s="97" t="s">
        <v>320</v>
      </c>
      <c r="F73" s="83" t="s">
        <v>271</v>
      </c>
      <c r="G73" s="83" t="s">
        <v>270</v>
      </c>
      <c r="H73" s="83" t="s">
        <v>272</v>
      </c>
      <c r="I73" s="98" t="s">
        <v>3</v>
      </c>
      <c r="J73" s="177">
        <f t="shared" ref="J73:L74" si="2">J74</f>
        <v>2416.96</v>
      </c>
      <c r="K73" s="99">
        <f t="shared" si="2"/>
        <v>2448.42</v>
      </c>
      <c r="L73" s="100">
        <f t="shared" si="2"/>
        <v>2448.4299999999998</v>
      </c>
      <c r="M73" s="85">
        <f t="shared" si="1"/>
        <v>100.00040842665881</v>
      </c>
    </row>
    <row r="74" spans="1:13" ht="36" customHeight="1" x14ac:dyDescent="0.3">
      <c r="A74" s="107" t="s">
        <v>321</v>
      </c>
      <c r="B74" s="89">
        <v>601</v>
      </c>
      <c r="C74" s="90" t="s">
        <v>274</v>
      </c>
      <c r="D74" s="90" t="s">
        <v>302</v>
      </c>
      <c r="E74" s="101" t="s">
        <v>320</v>
      </c>
      <c r="F74" s="90" t="s">
        <v>271</v>
      </c>
      <c r="G74" s="90" t="s">
        <v>322</v>
      </c>
      <c r="H74" s="90" t="s">
        <v>272</v>
      </c>
      <c r="I74" s="95" t="s">
        <v>3</v>
      </c>
      <c r="J74" s="178">
        <f t="shared" si="2"/>
        <v>2416.96</v>
      </c>
      <c r="K74" s="102">
        <f t="shared" si="2"/>
        <v>2448.42</v>
      </c>
      <c r="L74" s="103">
        <f t="shared" si="2"/>
        <v>2448.4299999999998</v>
      </c>
      <c r="M74" s="92">
        <f t="shared" si="1"/>
        <v>100.00040842665881</v>
      </c>
    </row>
    <row r="75" spans="1:13" ht="36" customHeight="1" x14ac:dyDescent="0.3">
      <c r="A75" s="104" t="s">
        <v>323</v>
      </c>
      <c r="B75" s="89">
        <v>601</v>
      </c>
      <c r="C75" s="90" t="s">
        <v>274</v>
      </c>
      <c r="D75" s="90" t="s">
        <v>302</v>
      </c>
      <c r="E75" s="101" t="s">
        <v>320</v>
      </c>
      <c r="F75" s="90" t="s">
        <v>271</v>
      </c>
      <c r="G75" s="90" t="s">
        <v>322</v>
      </c>
      <c r="H75" s="90" t="s">
        <v>324</v>
      </c>
      <c r="I75" s="95" t="s">
        <v>3</v>
      </c>
      <c r="J75" s="178">
        <f>J76+J77</f>
        <v>2416.96</v>
      </c>
      <c r="K75" s="102">
        <f>K76+K77</f>
        <v>2448.42</v>
      </c>
      <c r="L75" s="103">
        <f>L76+L77</f>
        <v>2448.4299999999998</v>
      </c>
      <c r="M75" s="92">
        <f t="shared" si="1"/>
        <v>100.00040842665881</v>
      </c>
    </row>
    <row r="76" spans="1:13" ht="72" customHeight="1" x14ac:dyDescent="0.3">
      <c r="A76" s="81" t="s">
        <v>284</v>
      </c>
      <c r="B76" s="89">
        <v>601</v>
      </c>
      <c r="C76" s="90" t="s">
        <v>274</v>
      </c>
      <c r="D76" s="101" t="s">
        <v>302</v>
      </c>
      <c r="E76" s="101" t="s">
        <v>320</v>
      </c>
      <c r="F76" s="90" t="s">
        <v>271</v>
      </c>
      <c r="G76" s="90" t="s">
        <v>322</v>
      </c>
      <c r="H76" s="90" t="s">
        <v>324</v>
      </c>
      <c r="I76" s="95" t="s">
        <v>27</v>
      </c>
      <c r="J76" s="176">
        <v>2213.67</v>
      </c>
      <c r="K76" s="102">
        <v>2245.13</v>
      </c>
      <c r="L76" s="103">
        <v>2249.83</v>
      </c>
      <c r="M76" s="92">
        <f t="shared" si="1"/>
        <v>100.20934199801349</v>
      </c>
    </row>
    <row r="77" spans="1:13" ht="36" customHeight="1" x14ac:dyDescent="0.3">
      <c r="A77" s="81" t="s">
        <v>289</v>
      </c>
      <c r="B77" s="89">
        <v>601</v>
      </c>
      <c r="C77" s="90" t="s">
        <v>274</v>
      </c>
      <c r="D77" s="101" t="s">
        <v>302</v>
      </c>
      <c r="E77" s="101" t="s">
        <v>320</v>
      </c>
      <c r="F77" s="90" t="s">
        <v>271</v>
      </c>
      <c r="G77" s="90" t="s">
        <v>322</v>
      </c>
      <c r="H77" s="90" t="s">
        <v>324</v>
      </c>
      <c r="I77" s="95" t="s">
        <v>5</v>
      </c>
      <c r="J77" s="176">
        <v>203.29</v>
      </c>
      <c r="K77" s="102">
        <v>203.29</v>
      </c>
      <c r="L77" s="103">
        <v>198.6</v>
      </c>
      <c r="M77" s="92">
        <f t="shared" si="1"/>
        <v>97.69295095676128</v>
      </c>
    </row>
    <row r="78" spans="1:13" ht="51" customHeight="1" x14ac:dyDescent="0.3">
      <c r="A78" s="196" t="s">
        <v>860</v>
      </c>
      <c r="B78" s="89">
        <v>601</v>
      </c>
      <c r="C78" s="90" t="s">
        <v>274</v>
      </c>
      <c r="D78" s="101" t="s">
        <v>302</v>
      </c>
      <c r="E78" s="101" t="s">
        <v>325</v>
      </c>
      <c r="F78" s="90" t="s">
        <v>281</v>
      </c>
      <c r="G78" s="90" t="s">
        <v>270</v>
      </c>
      <c r="H78" s="90" t="s">
        <v>326</v>
      </c>
      <c r="I78" s="95" t="s">
        <v>3</v>
      </c>
      <c r="J78" s="176">
        <v>0</v>
      </c>
      <c r="K78" s="102">
        <v>1098.3800000000001</v>
      </c>
      <c r="L78" s="103">
        <f>L79</f>
        <v>1098.3800000000001</v>
      </c>
      <c r="M78" s="92">
        <f t="shared" si="1"/>
        <v>100</v>
      </c>
    </row>
    <row r="79" spans="1:13" ht="55.15" customHeight="1" x14ac:dyDescent="0.3">
      <c r="A79" s="117" t="s">
        <v>284</v>
      </c>
      <c r="B79" s="89">
        <v>601</v>
      </c>
      <c r="C79" s="90" t="s">
        <v>274</v>
      </c>
      <c r="D79" s="101" t="s">
        <v>302</v>
      </c>
      <c r="E79" s="101" t="s">
        <v>325</v>
      </c>
      <c r="F79" s="90" t="s">
        <v>281</v>
      </c>
      <c r="G79" s="90" t="s">
        <v>270</v>
      </c>
      <c r="H79" s="90" t="s">
        <v>326</v>
      </c>
      <c r="I79" s="95" t="s">
        <v>27</v>
      </c>
      <c r="J79" s="176">
        <v>0</v>
      </c>
      <c r="K79" s="102">
        <v>1098.3800000000001</v>
      </c>
      <c r="L79" s="103">
        <v>1098.3800000000001</v>
      </c>
      <c r="M79" s="92">
        <f t="shared" si="1"/>
        <v>100</v>
      </c>
    </row>
    <row r="80" spans="1:13" ht="18" customHeight="1" x14ac:dyDescent="0.3">
      <c r="A80" s="81" t="s">
        <v>327</v>
      </c>
      <c r="B80" s="82">
        <v>601</v>
      </c>
      <c r="C80" s="97" t="s">
        <v>274</v>
      </c>
      <c r="D80" s="83" t="s">
        <v>328</v>
      </c>
      <c r="E80" s="83" t="s">
        <v>270</v>
      </c>
      <c r="F80" s="83">
        <v>0</v>
      </c>
      <c r="G80" s="83" t="s">
        <v>270</v>
      </c>
      <c r="H80" s="83" t="s">
        <v>272</v>
      </c>
      <c r="I80" s="98" t="s">
        <v>3</v>
      </c>
      <c r="J80" s="177">
        <f t="shared" ref="J80:L83" si="3">J81</f>
        <v>3.44</v>
      </c>
      <c r="K80" s="99">
        <f t="shared" si="3"/>
        <v>3.44</v>
      </c>
      <c r="L80" s="100">
        <f t="shared" si="3"/>
        <v>3.44</v>
      </c>
      <c r="M80" s="85">
        <f t="shared" si="1"/>
        <v>100</v>
      </c>
    </row>
    <row r="81" spans="1:13" ht="36" customHeight="1" x14ac:dyDescent="0.3">
      <c r="A81" s="81" t="s">
        <v>296</v>
      </c>
      <c r="B81" s="82">
        <v>601</v>
      </c>
      <c r="C81" s="97" t="s">
        <v>274</v>
      </c>
      <c r="D81" s="83" t="s">
        <v>328</v>
      </c>
      <c r="E81" s="83" t="s">
        <v>297</v>
      </c>
      <c r="F81" s="83" t="s">
        <v>271</v>
      </c>
      <c r="G81" s="83" t="s">
        <v>270</v>
      </c>
      <c r="H81" s="83" t="s">
        <v>272</v>
      </c>
      <c r="I81" s="98" t="s">
        <v>3</v>
      </c>
      <c r="J81" s="177">
        <f t="shared" si="3"/>
        <v>3.44</v>
      </c>
      <c r="K81" s="99">
        <f t="shared" si="3"/>
        <v>3.44</v>
      </c>
      <c r="L81" s="100">
        <f t="shared" si="3"/>
        <v>3.44</v>
      </c>
      <c r="M81" s="85">
        <f t="shared" si="1"/>
        <v>100</v>
      </c>
    </row>
    <row r="82" spans="1:13" ht="36" customHeight="1" x14ac:dyDescent="0.3">
      <c r="A82" s="81" t="s">
        <v>329</v>
      </c>
      <c r="B82" s="89">
        <v>601</v>
      </c>
      <c r="C82" s="101" t="s">
        <v>274</v>
      </c>
      <c r="D82" s="90" t="s">
        <v>328</v>
      </c>
      <c r="E82" s="89">
        <v>51</v>
      </c>
      <c r="F82" s="89">
        <v>3</v>
      </c>
      <c r="G82" s="90" t="s">
        <v>270</v>
      </c>
      <c r="H82" s="90" t="s">
        <v>272</v>
      </c>
      <c r="I82" s="95" t="s">
        <v>3</v>
      </c>
      <c r="J82" s="178">
        <f t="shared" si="3"/>
        <v>3.44</v>
      </c>
      <c r="K82" s="102">
        <f t="shared" si="3"/>
        <v>3.44</v>
      </c>
      <c r="L82" s="103">
        <f t="shared" si="3"/>
        <v>3.44</v>
      </c>
      <c r="M82" s="92">
        <f t="shared" si="1"/>
        <v>100</v>
      </c>
    </row>
    <row r="83" spans="1:13" ht="54" customHeight="1" x14ac:dyDescent="0.3">
      <c r="A83" s="104" t="s">
        <v>330</v>
      </c>
      <c r="B83" s="89">
        <v>601</v>
      </c>
      <c r="C83" s="101" t="s">
        <v>274</v>
      </c>
      <c r="D83" s="90" t="s">
        <v>328</v>
      </c>
      <c r="E83" s="89">
        <v>51</v>
      </c>
      <c r="F83" s="89">
        <v>3</v>
      </c>
      <c r="G83" s="90" t="s">
        <v>270</v>
      </c>
      <c r="H83" s="90" t="s">
        <v>331</v>
      </c>
      <c r="I83" s="95" t="s">
        <v>3</v>
      </c>
      <c r="J83" s="178">
        <f t="shared" si="3"/>
        <v>3.44</v>
      </c>
      <c r="K83" s="102">
        <f t="shared" si="3"/>
        <v>3.44</v>
      </c>
      <c r="L83" s="103">
        <f t="shared" si="3"/>
        <v>3.44</v>
      </c>
      <c r="M83" s="92">
        <f t="shared" si="1"/>
        <v>100</v>
      </c>
    </row>
    <row r="84" spans="1:13" s="108" customFormat="1" ht="36" customHeight="1" x14ac:dyDescent="0.3">
      <c r="A84" s="81" t="s">
        <v>289</v>
      </c>
      <c r="B84" s="89">
        <v>601</v>
      </c>
      <c r="C84" s="90" t="s">
        <v>274</v>
      </c>
      <c r="D84" s="90" t="s">
        <v>328</v>
      </c>
      <c r="E84" s="89">
        <v>51</v>
      </c>
      <c r="F84" s="89">
        <v>3</v>
      </c>
      <c r="G84" s="90" t="s">
        <v>270</v>
      </c>
      <c r="H84" s="90" t="s">
        <v>331</v>
      </c>
      <c r="I84" s="95" t="s">
        <v>5</v>
      </c>
      <c r="J84" s="176">
        <v>3.44</v>
      </c>
      <c r="K84" s="102">
        <v>3.44</v>
      </c>
      <c r="L84" s="103">
        <v>3.44</v>
      </c>
      <c r="M84" s="92">
        <f t="shared" ref="M84:M147" si="4">L84/K84*100</f>
        <v>100</v>
      </c>
    </row>
    <row r="85" spans="1:13" ht="18" customHeight="1" x14ac:dyDescent="0.3">
      <c r="A85" s="81" t="s">
        <v>332</v>
      </c>
      <c r="B85" s="82">
        <v>601</v>
      </c>
      <c r="C85" s="97" t="s">
        <v>274</v>
      </c>
      <c r="D85" s="83">
        <v>13</v>
      </c>
      <c r="E85" s="83" t="s">
        <v>270</v>
      </c>
      <c r="F85" s="83" t="s">
        <v>271</v>
      </c>
      <c r="G85" s="83" t="s">
        <v>270</v>
      </c>
      <c r="H85" s="83" t="s">
        <v>272</v>
      </c>
      <c r="I85" s="98" t="s">
        <v>3</v>
      </c>
      <c r="J85" s="177">
        <f>J86+J101+J109+J120+J172+J157+J115+J130+J105</f>
        <v>66336.650000000009</v>
      </c>
      <c r="K85" s="99">
        <f>K86+K101+K109+K120+K172+K157+K115+K130+K105</f>
        <v>100122.51</v>
      </c>
      <c r="L85" s="100">
        <f>L86+L101+L109+L120+L172+L157+L115+L130+L105</f>
        <v>80225.06</v>
      </c>
      <c r="M85" s="85">
        <f t="shared" si="4"/>
        <v>80.126896539050009</v>
      </c>
    </row>
    <row r="86" spans="1:13" ht="36" customHeight="1" x14ac:dyDescent="0.3">
      <c r="A86" s="81" t="s">
        <v>296</v>
      </c>
      <c r="B86" s="82">
        <v>601</v>
      </c>
      <c r="C86" s="97" t="s">
        <v>274</v>
      </c>
      <c r="D86" s="83">
        <v>13</v>
      </c>
      <c r="E86" s="83" t="s">
        <v>297</v>
      </c>
      <c r="F86" s="83" t="s">
        <v>271</v>
      </c>
      <c r="G86" s="83" t="s">
        <v>270</v>
      </c>
      <c r="H86" s="83" t="s">
        <v>272</v>
      </c>
      <c r="I86" s="98" t="s">
        <v>3</v>
      </c>
      <c r="J86" s="177">
        <f>J87</f>
        <v>2955.6899999999996</v>
      </c>
      <c r="K86" s="99">
        <f>K87</f>
        <v>2567.5099999999998</v>
      </c>
      <c r="L86" s="100">
        <f>L87</f>
        <v>2519.7199999999998</v>
      </c>
      <c r="M86" s="85">
        <f t="shared" si="4"/>
        <v>98.138663530034947</v>
      </c>
    </row>
    <row r="87" spans="1:13" ht="36" customHeight="1" x14ac:dyDescent="0.3">
      <c r="A87" s="81" t="s">
        <v>333</v>
      </c>
      <c r="B87" s="89">
        <v>601</v>
      </c>
      <c r="C87" s="101" t="s">
        <v>274</v>
      </c>
      <c r="D87" s="90">
        <v>13</v>
      </c>
      <c r="E87" s="90" t="s">
        <v>297</v>
      </c>
      <c r="F87" s="90" t="s">
        <v>262</v>
      </c>
      <c r="G87" s="90" t="s">
        <v>270</v>
      </c>
      <c r="H87" s="90" t="s">
        <v>272</v>
      </c>
      <c r="I87" s="95" t="s">
        <v>3</v>
      </c>
      <c r="J87" s="178">
        <f>J90+J93+J96+J88+J98</f>
        <v>2955.6899999999996</v>
      </c>
      <c r="K87" s="102">
        <f>K90+K93+K96+K88</f>
        <v>2567.5099999999998</v>
      </c>
      <c r="L87" s="103">
        <f>L90+L93+L96+L88</f>
        <v>2519.7199999999998</v>
      </c>
      <c r="M87" s="92">
        <f t="shared" si="4"/>
        <v>98.138663530034947</v>
      </c>
    </row>
    <row r="88" spans="1:13" ht="18" customHeight="1" x14ac:dyDescent="0.3">
      <c r="A88" s="88" t="s">
        <v>334</v>
      </c>
      <c r="B88" s="89">
        <v>601</v>
      </c>
      <c r="C88" s="101" t="s">
        <v>274</v>
      </c>
      <c r="D88" s="90">
        <v>13</v>
      </c>
      <c r="E88" s="90" t="s">
        <v>297</v>
      </c>
      <c r="F88" s="90" t="s">
        <v>262</v>
      </c>
      <c r="G88" s="90" t="s">
        <v>270</v>
      </c>
      <c r="H88" s="90" t="s">
        <v>335</v>
      </c>
      <c r="I88" s="95" t="s">
        <v>3</v>
      </c>
      <c r="J88" s="178">
        <f>J89</f>
        <v>0</v>
      </c>
      <c r="K88" s="102">
        <f>K89</f>
        <v>338.6</v>
      </c>
      <c r="L88" s="103">
        <f>L89</f>
        <v>338.6</v>
      </c>
      <c r="M88" s="92">
        <f t="shared" si="4"/>
        <v>100</v>
      </c>
    </row>
    <row r="89" spans="1:13" ht="72" customHeight="1" x14ac:dyDescent="0.3">
      <c r="A89" s="81" t="s">
        <v>284</v>
      </c>
      <c r="B89" s="89">
        <v>601</v>
      </c>
      <c r="C89" s="101" t="s">
        <v>274</v>
      </c>
      <c r="D89" s="90">
        <v>13</v>
      </c>
      <c r="E89" s="90" t="s">
        <v>297</v>
      </c>
      <c r="F89" s="90" t="s">
        <v>262</v>
      </c>
      <c r="G89" s="90" t="s">
        <v>270</v>
      </c>
      <c r="H89" s="90" t="s">
        <v>335</v>
      </c>
      <c r="I89" s="95" t="s">
        <v>27</v>
      </c>
      <c r="J89" s="178">
        <v>0</v>
      </c>
      <c r="K89" s="102">
        <v>338.6</v>
      </c>
      <c r="L89" s="103">
        <v>338.6</v>
      </c>
      <c r="M89" s="92">
        <f t="shared" si="4"/>
        <v>100</v>
      </c>
    </row>
    <row r="90" spans="1:13" ht="54" customHeight="1" x14ac:dyDescent="0.3">
      <c r="A90" s="109" t="s">
        <v>336</v>
      </c>
      <c r="B90" s="89">
        <v>601</v>
      </c>
      <c r="C90" s="101" t="s">
        <v>274</v>
      </c>
      <c r="D90" s="90">
        <v>13</v>
      </c>
      <c r="E90" s="90" t="s">
        <v>297</v>
      </c>
      <c r="F90" s="90" t="s">
        <v>262</v>
      </c>
      <c r="G90" s="90" t="s">
        <v>270</v>
      </c>
      <c r="H90" s="90" t="s">
        <v>337</v>
      </c>
      <c r="I90" s="95" t="s">
        <v>3</v>
      </c>
      <c r="J90" s="178">
        <f>J91+J92</f>
        <v>1426.37</v>
      </c>
      <c r="K90" s="102">
        <f>K91+K92</f>
        <v>1470.25</v>
      </c>
      <c r="L90" s="103">
        <f>L91+L92</f>
        <v>1408.55</v>
      </c>
      <c r="M90" s="92">
        <f t="shared" si="4"/>
        <v>95.803434790001702</v>
      </c>
    </row>
    <row r="91" spans="1:13" s="108" customFormat="1" ht="72" customHeight="1" x14ac:dyDescent="0.3">
      <c r="A91" s="81" t="s">
        <v>284</v>
      </c>
      <c r="B91" s="89">
        <v>601</v>
      </c>
      <c r="C91" s="90" t="s">
        <v>274</v>
      </c>
      <c r="D91" s="90">
        <v>13</v>
      </c>
      <c r="E91" s="90" t="s">
        <v>297</v>
      </c>
      <c r="F91" s="90" t="s">
        <v>262</v>
      </c>
      <c r="G91" s="90" t="s">
        <v>270</v>
      </c>
      <c r="H91" s="90" t="s">
        <v>337</v>
      </c>
      <c r="I91" s="95" t="s">
        <v>27</v>
      </c>
      <c r="J91" s="176">
        <v>1387.8</v>
      </c>
      <c r="K91" s="102">
        <v>1401.68</v>
      </c>
      <c r="L91" s="103">
        <v>1401.37</v>
      </c>
      <c r="M91" s="92">
        <f t="shared" si="4"/>
        <v>99.977883682438204</v>
      </c>
    </row>
    <row r="92" spans="1:13" ht="36" customHeight="1" x14ac:dyDescent="0.3">
      <c r="A92" s="81" t="s">
        <v>289</v>
      </c>
      <c r="B92" s="89">
        <v>601</v>
      </c>
      <c r="C92" s="90" t="s">
        <v>274</v>
      </c>
      <c r="D92" s="101">
        <v>13</v>
      </c>
      <c r="E92" s="90" t="s">
        <v>297</v>
      </c>
      <c r="F92" s="90" t="s">
        <v>262</v>
      </c>
      <c r="G92" s="90" t="s">
        <v>270</v>
      </c>
      <c r="H92" s="90" t="s">
        <v>337</v>
      </c>
      <c r="I92" s="95" t="s">
        <v>5</v>
      </c>
      <c r="J92" s="176">
        <v>38.57</v>
      </c>
      <c r="K92" s="102">
        <v>68.569999999999993</v>
      </c>
      <c r="L92" s="103">
        <v>7.18</v>
      </c>
      <c r="M92" s="92">
        <f t="shared" si="4"/>
        <v>10.471051480239172</v>
      </c>
    </row>
    <row r="93" spans="1:13" ht="18" customHeight="1" x14ac:dyDescent="0.3">
      <c r="A93" s="88" t="s">
        <v>338</v>
      </c>
      <c r="B93" s="89">
        <v>601</v>
      </c>
      <c r="C93" s="101" t="s">
        <v>274</v>
      </c>
      <c r="D93" s="90">
        <v>13</v>
      </c>
      <c r="E93" s="89">
        <v>51</v>
      </c>
      <c r="F93" s="89">
        <v>5</v>
      </c>
      <c r="G93" s="90" t="s">
        <v>270</v>
      </c>
      <c r="H93" s="90" t="s">
        <v>339</v>
      </c>
      <c r="I93" s="95" t="s">
        <v>3</v>
      </c>
      <c r="J93" s="178">
        <f>J94+J95</f>
        <v>316.15999999999997</v>
      </c>
      <c r="K93" s="102">
        <f>K94+K95</f>
        <v>755.66000000000008</v>
      </c>
      <c r="L93" s="103">
        <f>L94+L95</f>
        <v>769.57</v>
      </c>
      <c r="M93" s="92">
        <f t="shared" si="4"/>
        <v>101.84077495169785</v>
      </c>
    </row>
    <row r="94" spans="1:13" ht="36" customHeight="1" x14ac:dyDescent="0.3">
      <c r="A94" s="81" t="s">
        <v>289</v>
      </c>
      <c r="B94" s="89">
        <v>601</v>
      </c>
      <c r="C94" s="90" t="s">
        <v>274</v>
      </c>
      <c r="D94" s="90">
        <v>13</v>
      </c>
      <c r="E94" s="89">
        <v>51</v>
      </c>
      <c r="F94" s="89">
        <v>5</v>
      </c>
      <c r="G94" s="90" t="s">
        <v>270</v>
      </c>
      <c r="H94" s="90" t="s">
        <v>339</v>
      </c>
      <c r="I94" s="95" t="s">
        <v>5</v>
      </c>
      <c r="J94" s="176">
        <v>200</v>
      </c>
      <c r="K94" s="102">
        <v>434.5</v>
      </c>
      <c r="L94" s="103">
        <v>448.41</v>
      </c>
      <c r="M94" s="92">
        <f t="shared" si="4"/>
        <v>103.20138089758343</v>
      </c>
    </row>
    <row r="95" spans="1:13" ht="18" customHeight="1" x14ac:dyDescent="0.3">
      <c r="A95" s="88" t="s">
        <v>291</v>
      </c>
      <c r="B95" s="89">
        <v>601</v>
      </c>
      <c r="C95" s="90" t="s">
        <v>274</v>
      </c>
      <c r="D95" s="90">
        <v>13</v>
      </c>
      <c r="E95" s="89">
        <v>51</v>
      </c>
      <c r="F95" s="89">
        <v>5</v>
      </c>
      <c r="G95" s="90" t="s">
        <v>270</v>
      </c>
      <c r="H95" s="90" t="s">
        <v>339</v>
      </c>
      <c r="I95" s="95" t="s">
        <v>20</v>
      </c>
      <c r="J95" s="176">
        <v>116.16</v>
      </c>
      <c r="K95" s="102">
        <v>321.16000000000003</v>
      </c>
      <c r="L95" s="103">
        <v>321.16000000000003</v>
      </c>
      <c r="M95" s="92">
        <f t="shared" si="4"/>
        <v>100</v>
      </c>
    </row>
    <row r="96" spans="1:13" ht="54" customHeight="1" x14ac:dyDescent="0.3">
      <c r="A96" s="104" t="s">
        <v>340</v>
      </c>
      <c r="B96" s="89">
        <v>601</v>
      </c>
      <c r="C96" s="101" t="s">
        <v>274</v>
      </c>
      <c r="D96" s="101">
        <v>13</v>
      </c>
      <c r="E96" s="89">
        <v>51</v>
      </c>
      <c r="F96" s="89">
        <v>5</v>
      </c>
      <c r="G96" s="90" t="s">
        <v>270</v>
      </c>
      <c r="H96" s="90" t="s">
        <v>341</v>
      </c>
      <c r="I96" s="95" t="s">
        <v>3</v>
      </c>
      <c r="J96" s="178">
        <f>J97</f>
        <v>3</v>
      </c>
      <c r="K96" s="102">
        <f>K97</f>
        <v>3</v>
      </c>
      <c r="L96" s="103">
        <f>L97</f>
        <v>3</v>
      </c>
      <c r="M96" s="92">
        <f t="shared" si="4"/>
        <v>100</v>
      </c>
    </row>
    <row r="97" spans="1:13" ht="36" customHeight="1" x14ac:dyDescent="0.3">
      <c r="A97" s="81" t="s">
        <v>289</v>
      </c>
      <c r="B97" s="89">
        <v>601</v>
      </c>
      <c r="C97" s="90" t="s">
        <v>274</v>
      </c>
      <c r="D97" s="101">
        <v>13</v>
      </c>
      <c r="E97" s="89">
        <v>51</v>
      </c>
      <c r="F97" s="89">
        <v>5</v>
      </c>
      <c r="G97" s="90" t="s">
        <v>270</v>
      </c>
      <c r="H97" s="90" t="s">
        <v>341</v>
      </c>
      <c r="I97" s="95" t="s">
        <v>5</v>
      </c>
      <c r="J97" s="176">
        <v>3</v>
      </c>
      <c r="K97" s="102">
        <v>3</v>
      </c>
      <c r="L97" s="103">
        <v>3</v>
      </c>
      <c r="M97" s="92">
        <f t="shared" si="4"/>
        <v>100</v>
      </c>
    </row>
    <row r="98" spans="1:13" ht="36" customHeight="1" x14ac:dyDescent="0.3">
      <c r="A98" s="104" t="s">
        <v>310</v>
      </c>
      <c r="B98" s="89">
        <v>601</v>
      </c>
      <c r="C98" s="90" t="s">
        <v>274</v>
      </c>
      <c r="D98" s="90">
        <v>13</v>
      </c>
      <c r="E98" s="90" t="s">
        <v>297</v>
      </c>
      <c r="F98" s="89">
        <v>5</v>
      </c>
      <c r="G98" s="90" t="s">
        <v>270</v>
      </c>
      <c r="H98" s="90" t="s">
        <v>311</v>
      </c>
      <c r="I98" s="95" t="s">
        <v>3</v>
      </c>
      <c r="J98" s="180">
        <f>J99+J100</f>
        <v>1210.1600000000001</v>
      </c>
      <c r="K98" s="110">
        <f>K99+K100</f>
        <v>0</v>
      </c>
      <c r="L98" s="111">
        <f>L99+L100</f>
        <v>0</v>
      </c>
      <c r="M98" s="92">
        <v>0</v>
      </c>
    </row>
    <row r="99" spans="1:13" ht="72" customHeight="1" x14ac:dyDescent="0.3">
      <c r="A99" s="81" t="s">
        <v>284</v>
      </c>
      <c r="B99" s="89">
        <v>601</v>
      </c>
      <c r="C99" s="90" t="s">
        <v>274</v>
      </c>
      <c r="D99" s="90">
        <v>13</v>
      </c>
      <c r="E99" s="90" t="s">
        <v>297</v>
      </c>
      <c r="F99" s="90" t="s">
        <v>262</v>
      </c>
      <c r="G99" s="90" t="s">
        <v>270</v>
      </c>
      <c r="H99" s="90" t="s">
        <v>311</v>
      </c>
      <c r="I99" s="95" t="s">
        <v>27</v>
      </c>
      <c r="J99" s="178">
        <v>1171.51</v>
      </c>
      <c r="K99" s="102">
        <v>0</v>
      </c>
      <c r="L99" s="93">
        <v>0</v>
      </c>
      <c r="M99" s="92">
        <v>0</v>
      </c>
    </row>
    <row r="100" spans="1:13" ht="36" customHeight="1" x14ac:dyDescent="0.3">
      <c r="A100" s="81" t="s">
        <v>289</v>
      </c>
      <c r="B100" s="89">
        <v>601</v>
      </c>
      <c r="C100" s="90" t="s">
        <v>274</v>
      </c>
      <c r="D100" s="90">
        <v>13</v>
      </c>
      <c r="E100" s="89">
        <v>51</v>
      </c>
      <c r="F100" s="89">
        <v>5</v>
      </c>
      <c r="G100" s="90" t="s">
        <v>270</v>
      </c>
      <c r="H100" s="90" t="s">
        <v>311</v>
      </c>
      <c r="I100" s="95" t="s">
        <v>5</v>
      </c>
      <c r="J100" s="180">
        <v>38.65</v>
      </c>
      <c r="K100" s="110">
        <v>0</v>
      </c>
      <c r="L100" s="93">
        <v>0</v>
      </c>
      <c r="M100" s="92">
        <v>0</v>
      </c>
    </row>
    <row r="101" spans="1:13" ht="70.900000000000006" customHeight="1" x14ac:dyDescent="0.3">
      <c r="A101" s="112" t="s">
        <v>342</v>
      </c>
      <c r="B101" s="82">
        <v>601</v>
      </c>
      <c r="C101" s="97" t="s">
        <v>274</v>
      </c>
      <c r="D101" s="97">
        <v>13</v>
      </c>
      <c r="E101" s="83" t="s">
        <v>274</v>
      </c>
      <c r="F101" s="83" t="s">
        <v>271</v>
      </c>
      <c r="G101" s="83" t="s">
        <v>270</v>
      </c>
      <c r="H101" s="83" t="s">
        <v>272</v>
      </c>
      <c r="I101" s="98" t="s">
        <v>3</v>
      </c>
      <c r="J101" s="177">
        <f t="shared" ref="J101:L103" si="5">J102</f>
        <v>110</v>
      </c>
      <c r="K101" s="99">
        <f t="shared" si="5"/>
        <v>110</v>
      </c>
      <c r="L101" s="100">
        <f t="shared" si="5"/>
        <v>110</v>
      </c>
      <c r="M101" s="85">
        <f t="shared" si="4"/>
        <v>100</v>
      </c>
    </row>
    <row r="102" spans="1:13" ht="72" customHeight="1" x14ac:dyDescent="0.3">
      <c r="A102" s="107" t="s">
        <v>343</v>
      </c>
      <c r="B102" s="89">
        <v>601</v>
      </c>
      <c r="C102" s="101" t="s">
        <v>274</v>
      </c>
      <c r="D102" s="101">
        <v>13</v>
      </c>
      <c r="E102" s="90" t="s">
        <v>274</v>
      </c>
      <c r="F102" s="90" t="s">
        <v>271</v>
      </c>
      <c r="G102" s="90" t="s">
        <v>274</v>
      </c>
      <c r="H102" s="90" t="s">
        <v>272</v>
      </c>
      <c r="I102" s="95" t="s">
        <v>3</v>
      </c>
      <c r="J102" s="178">
        <f t="shared" si="5"/>
        <v>110</v>
      </c>
      <c r="K102" s="102">
        <f t="shared" si="5"/>
        <v>110</v>
      </c>
      <c r="L102" s="103">
        <f t="shared" si="5"/>
        <v>110</v>
      </c>
      <c r="M102" s="92">
        <f t="shared" si="4"/>
        <v>100</v>
      </c>
    </row>
    <row r="103" spans="1:13" ht="36" customHeight="1" x14ac:dyDescent="0.3">
      <c r="A103" s="113" t="s">
        <v>344</v>
      </c>
      <c r="B103" s="89">
        <v>601</v>
      </c>
      <c r="C103" s="101" t="s">
        <v>274</v>
      </c>
      <c r="D103" s="101">
        <v>13</v>
      </c>
      <c r="E103" s="90" t="s">
        <v>274</v>
      </c>
      <c r="F103" s="90" t="s">
        <v>271</v>
      </c>
      <c r="G103" s="90" t="s">
        <v>274</v>
      </c>
      <c r="H103" s="90" t="s">
        <v>345</v>
      </c>
      <c r="I103" s="95" t="s">
        <v>3</v>
      </c>
      <c r="J103" s="178">
        <f t="shared" si="5"/>
        <v>110</v>
      </c>
      <c r="K103" s="102">
        <f t="shared" si="5"/>
        <v>110</v>
      </c>
      <c r="L103" s="103">
        <f t="shared" si="5"/>
        <v>110</v>
      </c>
      <c r="M103" s="92">
        <f t="shared" si="4"/>
        <v>100</v>
      </c>
    </row>
    <row r="104" spans="1:13" ht="37.5" x14ac:dyDescent="0.3">
      <c r="A104" s="81" t="s">
        <v>289</v>
      </c>
      <c r="B104" s="89">
        <v>601</v>
      </c>
      <c r="C104" s="90" t="s">
        <v>274</v>
      </c>
      <c r="D104" s="90" t="s">
        <v>346</v>
      </c>
      <c r="E104" s="90" t="s">
        <v>274</v>
      </c>
      <c r="F104" s="90" t="s">
        <v>271</v>
      </c>
      <c r="G104" s="90" t="s">
        <v>274</v>
      </c>
      <c r="H104" s="90" t="s">
        <v>345</v>
      </c>
      <c r="I104" s="95" t="s">
        <v>5</v>
      </c>
      <c r="J104" s="176">
        <v>110</v>
      </c>
      <c r="K104" s="102">
        <v>110</v>
      </c>
      <c r="L104" s="103">
        <v>110</v>
      </c>
      <c r="M104" s="92">
        <f t="shared" si="4"/>
        <v>100</v>
      </c>
    </row>
    <row r="105" spans="1:13" ht="70.150000000000006" customHeight="1" x14ac:dyDescent="0.3">
      <c r="A105" s="96" t="s">
        <v>347</v>
      </c>
      <c r="B105" s="82">
        <v>601</v>
      </c>
      <c r="C105" s="83" t="s">
        <v>274</v>
      </c>
      <c r="D105" s="83" t="s">
        <v>346</v>
      </c>
      <c r="E105" s="83" t="s">
        <v>295</v>
      </c>
      <c r="F105" s="83" t="s">
        <v>271</v>
      </c>
      <c r="G105" s="83" t="s">
        <v>270</v>
      </c>
      <c r="H105" s="83" t="s">
        <v>272</v>
      </c>
      <c r="I105" s="98" t="s">
        <v>3</v>
      </c>
      <c r="J105" s="177">
        <f t="shared" ref="J105:L107" si="6">J106</f>
        <v>0</v>
      </c>
      <c r="K105" s="99">
        <f t="shared" si="6"/>
        <v>0</v>
      </c>
      <c r="L105" s="100">
        <f t="shared" si="6"/>
        <v>0</v>
      </c>
      <c r="M105" s="85">
        <v>0</v>
      </c>
    </row>
    <row r="106" spans="1:13" ht="72" customHeight="1" x14ac:dyDescent="0.3">
      <c r="A106" s="81" t="s">
        <v>348</v>
      </c>
      <c r="B106" s="89">
        <v>601</v>
      </c>
      <c r="C106" s="90" t="s">
        <v>274</v>
      </c>
      <c r="D106" s="90" t="s">
        <v>346</v>
      </c>
      <c r="E106" s="90" t="s">
        <v>295</v>
      </c>
      <c r="F106" s="90" t="s">
        <v>281</v>
      </c>
      <c r="G106" s="90" t="s">
        <v>270</v>
      </c>
      <c r="H106" s="90" t="s">
        <v>272</v>
      </c>
      <c r="I106" s="95" t="s">
        <v>3</v>
      </c>
      <c r="J106" s="178">
        <f t="shared" si="6"/>
        <v>0</v>
      </c>
      <c r="K106" s="102">
        <f t="shared" si="6"/>
        <v>0</v>
      </c>
      <c r="L106" s="103">
        <f t="shared" si="6"/>
        <v>0</v>
      </c>
      <c r="M106" s="92">
        <v>0</v>
      </c>
    </row>
    <row r="107" spans="1:13" ht="36" customHeight="1" x14ac:dyDescent="0.3">
      <c r="A107" s="114" t="s">
        <v>349</v>
      </c>
      <c r="B107" s="89">
        <v>601</v>
      </c>
      <c r="C107" s="90" t="s">
        <v>274</v>
      </c>
      <c r="D107" s="90" t="s">
        <v>346</v>
      </c>
      <c r="E107" s="90" t="s">
        <v>295</v>
      </c>
      <c r="F107" s="90" t="s">
        <v>281</v>
      </c>
      <c r="G107" s="90" t="s">
        <v>270</v>
      </c>
      <c r="H107" s="90" t="s">
        <v>350</v>
      </c>
      <c r="I107" s="95" t="s">
        <v>3</v>
      </c>
      <c r="J107" s="178">
        <f t="shared" si="6"/>
        <v>0</v>
      </c>
      <c r="K107" s="102">
        <f t="shared" si="6"/>
        <v>0</v>
      </c>
      <c r="L107" s="103">
        <f t="shared" si="6"/>
        <v>0</v>
      </c>
      <c r="M107" s="92">
        <v>0</v>
      </c>
    </row>
    <row r="108" spans="1:13" ht="36" customHeight="1" x14ac:dyDescent="0.3">
      <c r="A108" s="81" t="s">
        <v>351</v>
      </c>
      <c r="B108" s="89">
        <v>601</v>
      </c>
      <c r="C108" s="90" t="s">
        <v>274</v>
      </c>
      <c r="D108" s="90" t="s">
        <v>346</v>
      </c>
      <c r="E108" s="90" t="s">
        <v>295</v>
      </c>
      <c r="F108" s="90" t="s">
        <v>281</v>
      </c>
      <c r="G108" s="90" t="s">
        <v>270</v>
      </c>
      <c r="H108" s="90" t="s">
        <v>350</v>
      </c>
      <c r="I108" s="95" t="s">
        <v>0</v>
      </c>
      <c r="J108" s="178">
        <v>0</v>
      </c>
      <c r="K108" s="102">
        <v>0</v>
      </c>
      <c r="L108" s="103">
        <v>0</v>
      </c>
      <c r="M108" s="92">
        <v>0</v>
      </c>
    </row>
    <row r="109" spans="1:13" ht="105.6" customHeight="1" x14ac:dyDescent="0.3">
      <c r="A109" s="115" t="s">
        <v>352</v>
      </c>
      <c r="B109" s="82">
        <v>601</v>
      </c>
      <c r="C109" s="97" t="s">
        <v>274</v>
      </c>
      <c r="D109" s="83">
        <v>13</v>
      </c>
      <c r="E109" s="97" t="s">
        <v>353</v>
      </c>
      <c r="F109" s="83" t="s">
        <v>271</v>
      </c>
      <c r="G109" s="83" t="s">
        <v>270</v>
      </c>
      <c r="H109" s="83" t="s">
        <v>272</v>
      </c>
      <c r="I109" s="98" t="s">
        <v>3</v>
      </c>
      <c r="J109" s="177">
        <f t="shared" ref="J109:L110" si="7">J110</f>
        <v>15554.7</v>
      </c>
      <c r="K109" s="99">
        <f t="shared" si="7"/>
        <v>16122.11</v>
      </c>
      <c r="L109" s="100">
        <f t="shared" si="7"/>
        <v>16104.11</v>
      </c>
      <c r="M109" s="85">
        <f t="shared" si="4"/>
        <v>99.888352082946966</v>
      </c>
    </row>
    <row r="110" spans="1:13" ht="54" customHeight="1" x14ac:dyDescent="0.3">
      <c r="A110" s="88" t="s">
        <v>354</v>
      </c>
      <c r="B110" s="89">
        <v>601</v>
      </c>
      <c r="C110" s="101" t="s">
        <v>274</v>
      </c>
      <c r="D110" s="90">
        <v>13</v>
      </c>
      <c r="E110" s="101" t="s">
        <v>353</v>
      </c>
      <c r="F110" s="90" t="s">
        <v>271</v>
      </c>
      <c r="G110" s="90" t="s">
        <v>274</v>
      </c>
      <c r="H110" s="90" t="s">
        <v>272</v>
      </c>
      <c r="I110" s="95" t="s">
        <v>3</v>
      </c>
      <c r="J110" s="178">
        <f t="shared" si="7"/>
        <v>15554.7</v>
      </c>
      <c r="K110" s="102">
        <f t="shared" si="7"/>
        <v>16122.11</v>
      </c>
      <c r="L110" s="103">
        <f t="shared" si="7"/>
        <v>16104.11</v>
      </c>
      <c r="M110" s="92">
        <f t="shared" si="4"/>
        <v>99.888352082946966</v>
      </c>
    </row>
    <row r="111" spans="1:13" ht="36" customHeight="1" x14ac:dyDescent="0.3">
      <c r="A111" s="116" t="s">
        <v>355</v>
      </c>
      <c r="B111" s="89">
        <v>601</v>
      </c>
      <c r="C111" s="101" t="s">
        <v>274</v>
      </c>
      <c r="D111" s="101">
        <v>13</v>
      </c>
      <c r="E111" s="101" t="s">
        <v>353</v>
      </c>
      <c r="F111" s="90" t="s">
        <v>271</v>
      </c>
      <c r="G111" s="90" t="s">
        <v>274</v>
      </c>
      <c r="H111" s="90" t="s">
        <v>356</v>
      </c>
      <c r="I111" s="95" t="s">
        <v>3</v>
      </c>
      <c r="J111" s="178">
        <f>J112+J113+J114</f>
        <v>15554.7</v>
      </c>
      <c r="K111" s="102">
        <f>K112+K113+K114</f>
        <v>16122.11</v>
      </c>
      <c r="L111" s="103">
        <f>L112+L113+L114</f>
        <v>16104.11</v>
      </c>
      <c r="M111" s="92">
        <f t="shared" si="4"/>
        <v>99.888352082946966</v>
      </c>
    </row>
    <row r="112" spans="1:13" ht="72" customHeight="1" x14ac:dyDescent="0.3">
      <c r="A112" s="117" t="s">
        <v>284</v>
      </c>
      <c r="B112" s="89">
        <v>601</v>
      </c>
      <c r="C112" s="90" t="s">
        <v>274</v>
      </c>
      <c r="D112" s="101">
        <v>13</v>
      </c>
      <c r="E112" s="101" t="s">
        <v>353</v>
      </c>
      <c r="F112" s="90" t="s">
        <v>271</v>
      </c>
      <c r="G112" s="90" t="s">
        <v>274</v>
      </c>
      <c r="H112" s="90" t="s">
        <v>356</v>
      </c>
      <c r="I112" s="95" t="s">
        <v>27</v>
      </c>
      <c r="J112" s="176">
        <v>13120</v>
      </c>
      <c r="K112" s="102">
        <v>13590.09</v>
      </c>
      <c r="L112" s="103">
        <v>13589.94</v>
      </c>
      <c r="M112" s="92">
        <f t="shared" si="4"/>
        <v>99.998896254550189</v>
      </c>
    </row>
    <row r="113" spans="1:13" ht="36" customHeight="1" x14ac:dyDescent="0.3">
      <c r="A113" s="81" t="s">
        <v>289</v>
      </c>
      <c r="B113" s="89">
        <v>601</v>
      </c>
      <c r="C113" s="90" t="s">
        <v>274</v>
      </c>
      <c r="D113" s="101">
        <v>13</v>
      </c>
      <c r="E113" s="101" t="s">
        <v>353</v>
      </c>
      <c r="F113" s="90" t="s">
        <v>271</v>
      </c>
      <c r="G113" s="90" t="s">
        <v>274</v>
      </c>
      <c r="H113" s="90" t="s">
        <v>356</v>
      </c>
      <c r="I113" s="95" t="s">
        <v>5</v>
      </c>
      <c r="J113" s="176">
        <v>2133.5</v>
      </c>
      <c r="K113" s="102">
        <v>2230.8200000000002</v>
      </c>
      <c r="L113" s="103">
        <v>2227.12</v>
      </c>
      <c r="M113" s="92">
        <f t="shared" si="4"/>
        <v>99.834141705740478</v>
      </c>
    </row>
    <row r="114" spans="1:13" ht="18" customHeight="1" x14ac:dyDescent="0.3">
      <c r="A114" s="88" t="s">
        <v>291</v>
      </c>
      <c r="B114" s="89">
        <v>601</v>
      </c>
      <c r="C114" s="90" t="s">
        <v>274</v>
      </c>
      <c r="D114" s="101">
        <v>13</v>
      </c>
      <c r="E114" s="101" t="s">
        <v>353</v>
      </c>
      <c r="F114" s="90" t="s">
        <v>271</v>
      </c>
      <c r="G114" s="90" t="s">
        <v>274</v>
      </c>
      <c r="H114" s="90" t="s">
        <v>356</v>
      </c>
      <c r="I114" s="95" t="s">
        <v>20</v>
      </c>
      <c r="J114" s="176">
        <v>301.2</v>
      </c>
      <c r="K114" s="102">
        <v>301.2</v>
      </c>
      <c r="L114" s="103">
        <v>287.05</v>
      </c>
      <c r="M114" s="92">
        <f t="shared" si="4"/>
        <v>95.302124833997354</v>
      </c>
    </row>
    <row r="115" spans="1:13" ht="70.150000000000006" customHeight="1" x14ac:dyDescent="0.3">
      <c r="A115" s="96" t="s">
        <v>315</v>
      </c>
      <c r="B115" s="82">
        <v>601</v>
      </c>
      <c r="C115" s="97" t="s">
        <v>274</v>
      </c>
      <c r="D115" s="97">
        <v>13</v>
      </c>
      <c r="E115" s="97" t="s">
        <v>357</v>
      </c>
      <c r="F115" s="83" t="s">
        <v>271</v>
      </c>
      <c r="G115" s="83" t="s">
        <v>270</v>
      </c>
      <c r="H115" s="83" t="s">
        <v>272</v>
      </c>
      <c r="I115" s="98" t="s">
        <v>3</v>
      </c>
      <c r="J115" s="177">
        <f t="shared" ref="J115:L116" si="8">J116</f>
        <v>321.04000000000002</v>
      </c>
      <c r="K115" s="99">
        <f t="shared" si="8"/>
        <v>325.96000000000004</v>
      </c>
      <c r="L115" s="100">
        <f t="shared" si="8"/>
        <v>259.27999999999997</v>
      </c>
      <c r="M115" s="85">
        <f t="shared" si="4"/>
        <v>79.543502270217189</v>
      </c>
    </row>
    <row r="116" spans="1:13" ht="18" customHeight="1" x14ac:dyDescent="0.3">
      <c r="A116" s="88" t="s">
        <v>358</v>
      </c>
      <c r="B116" s="89">
        <v>601</v>
      </c>
      <c r="C116" s="101" t="s">
        <v>274</v>
      </c>
      <c r="D116" s="101">
        <v>13</v>
      </c>
      <c r="E116" s="101" t="s">
        <v>357</v>
      </c>
      <c r="F116" s="90" t="s">
        <v>271</v>
      </c>
      <c r="G116" s="90" t="s">
        <v>295</v>
      </c>
      <c r="H116" s="90" t="s">
        <v>272</v>
      </c>
      <c r="I116" s="95" t="s">
        <v>3</v>
      </c>
      <c r="J116" s="178">
        <f t="shared" si="8"/>
        <v>321.04000000000002</v>
      </c>
      <c r="K116" s="102">
        <f t="shared" si="8"/>
        <v>325.96000000000004</v>
      </c>
      <c r="L116" s="103">
        <f t="shared" si="8"/>
        <v>259.27999999999997</v>
      </c>
      <c r="M116" s="92">
        <f t="shared" si="4"/>
        <v>79.543502270217189</v>
      </c>
    </row>
    <row r="117" spans="1:13" ht="36" customHeight="1" x14ac:dyDescent="0.3">
      <c r="A117" s="88" t="s">
        <v>359</v>
      </c>
      <c r="B117" s="89">
        <v>601</v>
      </c>
      <c r="C117" s="101" t="s">
        <v>274</v>
      </c>
      <c r="D117" s="101">
        <v>13</v>
      </c>
      <c r="E117" s="101" t="s">
        <v>357</v>
      </c>
      <c r="F117" s="90" t="s">
        <v>271</v>
      </c>
      <c r="G117" s="90" t="s">
        <v>295</v>
      </c>
      <c r="H117" s="90" t="s">
        <v>360</v>
      </c>
      <c r="I117" s="95" t="s">
        <v>3</v>
      </c>
      <c r="J117" s="178">
        <f>J118+J119</f>
        <v>321.04000000000002</v>
      </c>
      <c r="K117" s="102">
        <f>K118+K119</f>
        <v>325.96000000000004</v>
      </c>
      <c r="L117" s="103">
        <f>L118+L119</f>
        <v>259.27999999999997</v>
      </c>
      <c r="M117" s="92">
        <f t="shared" si="4"/>
        <v>79.543502270217189</v>
      </c>
    </row>
    <row r="118" spans="1:13" ht="36" customHeight="1" x14ac:dyDescent="0.3">
      <c r="A118" s="81" t="s">
        <v>289</v>
      </c>
      <c r="B118" s="89">
        <v>601</v>
      </c>
      <c r="C118" s="90" t="s">
        <v>274</v>
      </c>
      <c r="D118" s="101">
        <v>13</v>
      </c>
      <c r="E118" s="101" t="s">
        <v>357</v>
      </c>
      <c r="F118" s="90" t="s">
        <v>271</v>
      </c>
      <c r="G118" s="90" t="s">
        <v>295</v>
      </c>
      <c r="H118" s="90" t="s">
        <v>360</v>
      </c>
      <c r="I118" s="95" t="s">
        <v>5</v>
      </c>
      <c r="J118" s="176">
        <v>278.24</v>
      </c>
      <c r="K118" s="102">
        <v>283.10000000000002</v>
      </c>
      <c r="L118" s="103">
        <v>216.87</v>
      </c>
      <c r="M118" s="92">
        <f t="shared" si="4"/>
        <v>76.605439773931465</v>
      </c>
    </row>
    <row r="119" spans="1:13" ht="18" customHeight="1" x14ac:dyDescent="0.3">
      <c r="A119" s="88" t="s">
        <v>291</v>
      </c>
      <c r="B119" s="89">
        <v>601</v>
      </c>
      <c r="C119" s="90" t="s">
        <v>274</v>
      </c>
      <c r="D119" s="101">
        <v>13</v>
      </c>
      <c r="E119" s="101" t="s">
        <v>357</v>
      </c>
      <c r="F119" s="90" t="s">
        <v>271</v>
      </c>
      <c r="G119" s="90" t="s">
        <v>295</v>
      </c>
      <c r="H119" s="90" t="s">
        <v>360</v>
      </c>
      <c r="I119" s="95" t="s">
        <v>20</v>
      </c>
      <c r="J119" s="176">
        <v>42.8</v>
      </c>
      <c r="K119" s="102">
        <v>42.86</v>
      </c>
      <c r="L119" s="103">
        <v>42.41</v>
      </c>
      <c r="M119" s="92">
        <f t="shared" si="4"/>
        <v>98.950069995333635</v>
      </c>
    </row>
    <row r="120" spans="1:13" ht="34.9" customHeight="1" x14ac:dyDescent="0.3">
      <c r="A120" s="115" t="s">
        <v>361</v>
      </c>
      <c r="B120" s="82">
        <v>601</v>
      </c>
      <c r="C120" s="97" t="s">
        <v>274</v>
      </c>
      <c r="D120" s="97">
        <v>13</v>
      </c>
      <c r="E120" s="97" t="s">
        <v>362</v>
      </c>
      <c r="F120" s="83" t="s">
        <v>271</v>
      </c>
      <c r="G120" s="83" t="s">
        <v>270</v>
      </c>
      <c r="H120" s="83" t="s">
        <v>272</v>
      </c>
      <c r="I120" s="98" t="s">
        <v>3</v>
      </c>
      <c r="J120" s="177">
        <f>J121+J126</f>
        <v>46697.18</v>
      </c>
      <c r="K120" s="99">
        <f>K121+K126</f>
        <v>80003.89</v>
      </c>
      <c r="L120" s="100">
        <f>L121+L126</f>
        <v>60239.06</v>
      </c>
      <c r="M120" s="85">
        <f t="shared" si="4"/>
        <v>75.295163772661553</v>
      </c>
    </row>
    <row r="121" spans="1:13" ht="36" customHeight="1" x14ac:dyDescent="0.3">
      <c r="A121" s="118" t="s">
        <v>363</v>
      </c>
      <c r="B121" s="89">
        <v>601</v>
      </c>
      <c r="C121" s="101" t="s">
        <v>274</v>
      </c>
      <c r="D121" s="101">
        <v>13</v>
      </c>
      <c r="E121" s="101" t="s">
        <v>362</v>
      </c>
      <c r="F121" s="90" t="s">
        <v>271</v>
      </c>
      <c r="G121" s="90" t="s">
        <v>274</v>
      </c>
      <c r="H121" s="90" t="s">
        <v>272</v>
      </c>
      <c r="I121" s="95" t="s">
        <v>3</v>
      </c>
      <c r="J121" s="178">
        <f>J122</f>
        <v>41038.36</v>
      </c>
      <c r="K121" s="102">
        <f>K122</f>
        <v>43180.85</v>
      </c>
      <c r="L121" s="103">
        <f>L122</f>
        <v>42510.619999999995</v>
      </c>
      <c r="M121" s="92">
        <f t="shared" si="4"/>
        <v>98.447853620296954</v>
      </c>
    </row>
    <row r="122" spans="1:13" ht="36" customHeight="1" x14ac:dyDescent="0.3">
      <c r="A122" s="116" t="s">
        <v>355</v>
      </c>
      <c r="B122" s="89">
        <v>601</v>
      </c>
      <c r="C122" s="101" t="s">
        <v>274</v>
      </c>
      <c r="D122" s="101">
        <v>13</v>
      </c>
      <c r="E122" s="101" t="s">
        <v>362</v>
      </c>
      <c r="F122" s="90" t="s">
        <v>271</v>
      </c>
      <c r="G122" s="90" t="s">
        <v>274</v>
      </c>
      <c r="H122" s="90" t="s">
        <v>356</v>
      </c>
      <c r="I122" s="95" t="s">
        <v>3</v>
      </c>
      <c r="J122" s="178">
        <f>J123+J124+J125</f>
        <v>41038.36</v>
      </c>
      <c r="K122" s="102">
        <f>K123+K124+K125</f>
        <v>43180.85</v>
      </c>
      <c r="L122" s="103">
        <f>L123+L124+L125</f>
        <v>42510.619999999995</v>
      </c>
      <c r="M122" s="92">
        <f t="shared" si="4"/>
        <v>98.447853620296954</v>
      </c>
    </row>
    <row r="123" spans="1:13" ht="72" customHeight="1" x14ac:dyDescent="0.3">
      <c r="A123" s="117" t="s">
        <v>284</v>
      </c>
      <c r="B123" s="89">
        <v>601</v>
      </c>
      <c r="C123" s="90" t="s">
        <v>274</v>
      </c>
      <c r="D123" s="101">
        <v>13</v>
      </c>
      <c r="E123" s="101" t="s">
        <v>362</v>
      </c>
      <c r="F123" s="90" t="s">
        <v>271</v>
      </c>
      <c r="G123" s="90" t="s">
        <v>274</v>
      </c>
      <c r="H123" s="90" t="s">
        <v>356</v>
      </c>
      <c r="I123" s="95" t="s">
        <v>27</v>
      </c>
      <c r="J123" s="176">
        <v>38089.78</v>
      </c>
      <c r="K123" s="102">
        <v>38453.89</v>
      </c>
      <c r="L123" s="103">
        <v>38441.339999999997</v>
      </c>
      <c r="M123" s="92">
        <f t="shared" si="4"/>
        <v>99.967363509907571</v>
      </c>
    </row>
    <row r="124" spans="1:13" ht="36" customHeight="1" x14ac:dyDescent="0.3">
      <c r="A124" s="81" t="s">
        <v>289</v>
      </c>
      <c r="B124" s="89">
        <v>601</v>
      </c>
      <c r="C124" s="90" t="s">
        <v>274</v>
      </c>
      <c r="D124" s="101">
        <v>13</v>
      </c>
      <c r="E124" s="101" t="s">
        <v>362</v>
      </c>
      <c r="F124" s="90" t="s">
        <v>271</v>
      </c>
      <c r="G124" s="90" t="s">
        <v>274</v>
      </c>
      <c r="H124" s="90" t="s">
        <v>356</v>
      </c>
      <c r="I124" s="95" t="s">
        <v>5</v>
      </c>
      <c r="J124" s="176">
        <v>2753.58</v>
      </c>
      <c r="K124" s="102">
        <v>4533.4799999999996</v>
      </c>
      <c r="L124" s="103">
        <v>3882.63</v>
      </c>
      <c r="M124" s="92">
        <f t="shared" si="4"/>
        <v>85.643479181555904</v>
      </c>
    </row>
    <row r="125" spans="1:13" ht="18" customHeight="1" x14ac:dyDescent="0.3">
      <c r="A125" s="88" t="s">
        <v>291</v>
      </c>
      <c r="B125" s="89">
        <v>601</v>
      </c>
      <c r="C125" s="90" t="s">
        <v>274</v>
      </c>
      <c r="D125" s="101">
        <v>13</v>
      </c>
      <c r="E125" s="101" t="s">
        <v>362</v>
      </c>
      <c r="F125" s="90" t="s">
        <v>271</v>
      </c>
      <c r="G125" s="90" t="s">
        <v>274</v>
      </c>
      <c r="H125" s="90" t="s">
        <v>356</v>
      </c>
      <c r="I125" s="95" t="s">
        <v>20</v>
      </c>
      <c r="J125" s="176">
        <v>195</v>
      </c>
      <c r="K125" s="102">
        <v>193.48</v>
      </c>
      <c r="L125" s="103">
        <v>186.65</v>
      </c>
      <c r="M125" s="92">
        <f t="shared" si="4"/>
        <v>96.469919371511267</v>
      </c>
    </row>
    <row r="126" spans="1:13" ht="18" customHeight="1" x14ac:dyDescent="0.3">
      <c r="A126" s="88" t="s">
        <v>358</v>
      </c>
      <c r="B126" s="89">
        <v>601</v>
      </c>
      <c r="C126" s="90" t="s">
        <v>274</v>
      </c>
      <c r="D126" s="101">
        <v>13</v>
      </c>
      <c r="E126" s="101" t="s">
        <v>362</v>
      </c>
      <c r="F126" s="90" t="s">
        <v>271</v>
      </c>
      <c r="G126" s="90" t="s">
        <v>295</v>
      </c>
      <c r="H126" s="90" t="s">
        <v>272</v>
      </c>
      <c r="I126" s="95" t="s">
        <v>3</v>
      </c>
      <c r="J126" s="178">
        <f>J127</f>
        <v>5658.82</v>
      </c>
      <c r="K126" s="102">
        <f>K127</f>
        <v>36823.040000000001</v>
      </c>
      <c r="L126" s="103">
        <f>L127</f>
        <v>17728.440000000002</v>
      </c>
      <c r="M126" s="92">
        <f t="shared" si="4"/>
        <v>48.144965760567302</v>
      </c>
    </row>
    <row r="127" spans="1:13" ht="36" customHeight="1" x14ac:dyDescent="0.3">
      <c r="A127" s="88" t="s">
        <v>359</v>
      </c>
      <c r="B127" s="89">
        <v>601</v>
      </c>
      <c r="C127" s="90" t="s">
        <v>274</v>
      </c>
      <c r="D127" s="101">
        <v>13</v>
      </c>
      <c r="E127" s="101" t="s">
        <v>362</v>
      </c>
      <c r="F127" s="90" t="s">
        <v>271</v>
      </c>
      <c r="G127" s="90" t="s">
        <v>295</v>
      </c>
      <c r="H127" s="90" t="s">
        <v>360</v>
      </c>
      <c r="I127" s="95" t="s">
        <v>3</v>
      </c>
      <c r="J127" s="178">
        <f>J128+J129</f>
        <v>5658.82</v>
      </c>
      <c r="K127" s="102">
        <f>K128+K129</f>
        <v>36823.040000000001</v>
      </c>
      <c r="L127" s="103">
        <f>L128+L129</f>
        <v>17728.440000000002</v>
      </c>
      <c r="M127" s="92">
        <f t="shared" si="4"/>
        <v>48.144965760567302</v>
      </c>
    </row>
    <row r="128" spans="1:13" ht="36" customHeight="1" x14ac:dyDescent="0.3">
      <c r="A128" s="81" t="s">
        <v>289</v>
      </c>
      <c r="B128" s="89">
        <v>601</v>
      </c>
      <c r="C128" s="90" t="s">
        <v>274</v>
      </c>
      <c r="D128" s="101">
        <v>13</v>
      </c>
      <c r="E128" s="101" t="s">
        <v>362</v>
      </c>
      <c r="F128" s="90" t="s">
        <v>271</v>
      </c>
      <c r="G128" s="90" t="s">
        <v>295</v>
      </c>
      <c r="H128" s="90" t="s">
        <v>360</v>
      </c>
      <c r="I128" s="95" t="s">
        <v>5</v>
      </c>
      <c r="J128" s="176">
        <v>5440.32</v>
      </c>
      <c r="K128" s="102">
        <v>36590.370000000003</v>
      </c>
      <c r="L128" s="103">
        <v>17505.650000000001</v>
      </c>
      <c r="M128" s="92">
        <f t="shared" si="4"/>
        <v>47.842232806063457</v>
      </c>
    </row>
    <row r="129" spans="1:13" ht="18" customHeight="1" x14ac:dyDescent="0.3">
      <c r="A129" s="88" t="s">
        <v>291</v>
      </c>
      <c r="B129" s="89">
        <v>601</v>
      </c>
      <c r="C129" s="90" t="s">
        <v>274</v>
      </c>
      <c r="D129" s="101">
        <v>13</v>
      </c>
      <c r="E129" s="90" t="s">
        <v>362</v>
      </c>
      <c r="F129" s="90" t="s">
        <v>271</v>
      </c>
      <c r="G129" s="90" t="s">
        <v>295</v>
      </c>
      <c r="H129" s="90" t="s">
        <v>360</v>
      </c>
      <c r="I129" s="95" t="s">
        <v>20</v>
      </c>
      <c r="J129" s="176">
        <v>218.5</v>
      </c>
      <c r="K129" s="102">
        <v>232.67</v>
      </c>
      <c r="L129" s="103">
        <v>222.79</v>
      </c>
      <c r="M129" s="92">
        <f t="shared" si="4"/>
        <v>95.753642497958481</v>
      </c>
    </row>
    <row r="130" spans="1:13" ht="70.150000000000006" customHeight="1" x14ac:dyDescent="0.3">
      <c r="A130" s="119" t="s">
        <v>364</v>
      </c>
      <c r="B130" s="83" t="s">
        <v>365</v>
      </c>
      <c r="C130" s="83" t="s">
        <v>274</v>
      </c>
      <c r="D130" s="97">
        <v>13</v>
      </c>
      <c r="E130" s="83" t="s">
        <v>366</v>
      </c>
      <c r="F130" s="83" t="s">
        <v>271</v>
      </c>
      <c r="G130" s="83" t="s">
        <v>270</v>
      </c>
      <c r="H130" s="83" t="s">
        <v>272</v>
      </c>
      <c r="I130" s="98" t="s">
        <v>3</v>
      </c>
      <c r="J130" s="177">
        <f>J131+J150</f>
        <v>492.74</v>
      </c>
      <c r="K130" s="99">
        <f>K131+K150</f>
        <v>160</v>
      </c>
      <c r="L130" s="100">
        <f>L131+L150</f>
        <v>160</v>
      </c>
      <c r="M130" s="92">
        <f t="shared" si="4"/>
        <v>100</v>
      </c>
    </row>
    <row r="131" spans="1:13" ht="72" customHeight="1" x14ac:dyDescent="0.3">
      <c r="A131" s="117" t="s">
        <v>367</v>
      </c>
      <c r="B131" s="90" t="s">
        <v>365</v>
      </c>
      <c r="C131" s="90" t="s">
        <v>274</v>
      </c>
      <c r="D131" s="101">
        <v>13</v>
      </c>
      <c r="E131" s="90" t="s">
        <v>366</v>
      </c>
      <c r="F131" s="90" t="s">
        <v>281</v>
      </c>
      <c r="G131" s="90" t="s">
        <v>270</v>
      </c>
      <c r="H131" s="90" t="s">
        <v>272</v>
      </c>
      <c r="I131" s="95" t="s">
        <v>3</v>
      </c>
      <c r="J131" s="178">
        <f>J132+J135+J138+J141+J144+J147</f>
        <v>482.74</v>
      </c>
      <c r="K131" s="102">
        <f>K132+K135+K138+K141+K144+K147</f>
        <v>60</v>
      </c>
      <c r="L131" s="103">
        <f>L132+L135+L138+L141+L144+L147</f>
        <v>60</v>
      </c>
      <c r="M131" s="92">
        <f t="shared" si="4"/>
        <v>100</v>
      </c>
    </row>
    <row r="132" spans="1:13" ht="36" customHeight="1" x14ac:dyDescent="0.3">
      <c r="A132" s="117" t="s">
        <v>368</v>
      </c>
      <c r="B132" s="90" t="s">
        <v>365</v>
      </c>
      <c r="C132" s="90" t="s">
        <v>274</v>
      </c>
      <c r="D132" s="101">
        <v>13</v>
      </c>
      <c r="E132" s="90" t="s">
        <v>366</v>
      </c>
      <c r="F132" s="90" t="s">
        <v>281</v>
      </c>
      <c r="G132" s="90" t="s">
        <v>274</v>
      </c>
      <c r="H132" s="90" t="s">
        <v>272</v>
      </c>
      <c r="I132" s="95" t="s">
        <v>3</v>
      </c>
      <c r="J132" s="178">
        <f t="shared" ref="J132:L133" si="9">J133</f>
        <v>20</v>
      </c>
      <c r="K132" s="102">
        <f t="shared" si="9"/>
        <v>15</v>
      </c>
      <c r="L132" s="103">
        <f t="shared" si="9"/>
        <v>15</v>
      </c>
      <c r="M132" s="92">
        <f t="shared" si="4"/>
        <v>100</v>
      </c>
    </row>
    <row r="133" spans="1:13" ht="36" customHeight="1" x14ac:dyDescent="0.3">
      <c r="A133" s="117" t="s">
        <v>369</v>
      </c>
      <c r="B133" s="90" t="s">
        <v>365</v>
      </c>
      <c r="C133" s="90" t="s">
        <v>274</v>
      </c>
      <c r="D133" s="101">
        <v>13</v>
      </c>
      <c r="E133" s="90" t="s">
        <v>366</v>
      </c>
      <c r="F133" s="90" t="s">
        <v>281</v>
      </c>
      <c r="G133" s="90" t="s">
        <v>274</v>
      </c>
      <c r="H133" s="90" t="s">
        <v>370</v>
      </c>
      <c r="I133" s="95" t="s">
        <v>3</v>
      </c>
      <c r="J133" s="178">
        <f t="shared" si="9"/>
        <v>20</v>
      </c>
      <c r="K133" s="102">
        <f t="shared" si="9"/>
        <v>15</v>
      </c>
      <c r="L133" s="103">
        <f t="shared" si="9"/>
        <v>15</v>
      </c>
      <c r="M133" s="92">
        <f t="shared" si="4"/>
        <v>100</v>
      </c>
    </row>
    <row r="134" spans="1:13" ht="36" customHeight="1" x14ac:dyDescent="0.3">
      <c r="A134" s="81" t="s">
        <v>289</v>
      </c>
      <c r="B134" s="90" t="s">
        <v>365</v>
      </c>
      <c r="C134" s="90" t="s">
        <v>274</v>
      </c>
      <c r="D134" s="101">
        <v>13</v>
      </c>
      <c r="E134" s="90" t="s">
        <v>366</v>
      </c>
      <c r="F134" s="90" t="s">
        <v>281</v>
      </c>
      <c r="G134" s="90" t="s">
        <v>274</v>
      </c>
      <c r="H134" s="90" t="s">
        <v>370</v>
      </c>
      <c r="I134" s="95" t="s">
        <v>5</v>
      </c>
      <c r="J134" s="176">
        <v>20</v>
      </c>
      <c r="K134" s="102">
        <v>15</v>
      </c>
      <c r="L134" s="103">
        <v>15</v>
      </c>
      <c r="M134" s="92">
        <f t="shared" si="4"/>
        <v>100</v>
      </c>
    </row>
    <row r="135" spans="1:13" ht="36" customHeight="1" x14ac:dyDescent="0.3">
      <c r="A135" s="117" t="s">
        <v>371</v>
      </c>
      <c r="B135" s="90" t="s">
        <v>365</v>
      </c>
      <c r="C135" s="90" t="s">
        <v>274</v>
      </c>
      <c r="D135" s="101">
        <v>13</v>
      </c>
      <c r="E135" s="90" t="s">
        <v>366</v>
      </c>
      <c r="F135" s="90" t="s">
        <v>281</v>
      </c>
      <c r="G135" s="90" t="s">
        <v>295</v>
      </c>
      <c r="H135" s="90" t="s">
        <v>272</v>
      </c>
      <c r="I135" s="95" t="s">
        <v>3</v>
      </c>
      <c r="J135" s="178">
        <f t="shared" ref="J135:L136" si="10">J136</f>
        <v>15</v>
      </c>
      <c r="K135" s="102">
        <f t="shared" si="10"/>
        <v>25</v>
      </c>
      <c r="L135" s="103">
        <f t="shared" si="10"/>
        <v>25</v>
      </c>
      <c r="M135" s="92">
        <f t="shared" si="4"/>
        <v>100</v>
      </c>
    </row>
    <row r="136" spans="1:13" ht="36" customHeight="1" x14ac:dyDescent="0.3">
      <c r="A136" s="117" t="s">
        <v>372</v>
      </c>
      <c r="B136" s="90" t="s">
        <v>365</v>
      </c>
      <c r="C136" s="90" t="s">
        <v>274</v>
      </c>
      <c r="D136" s="101">
        <v>13</v>
      </c>
      <c r="E136" s="90" t="s">
        <v>366</v>
      </c>
      <c r="F136" s="90" t="s">
        <v>281</v>
      </c>
      <c r="G136" s="90" t="s">
        <v>295</v>
      </c>
      <c r="H136" s="90" t="s">
        <v>373</v>
      </c>
      <c r="I136" s="95" t="s">
        <v>3</v>
      </c>
      <c r="J136" s="178">
        <f t="shared" si="10"/>
        <v>15</v>
      </c>
      <c r="K136" s="102">
        <f t="shared" si="10"/>
        <v>25</v>
      </c>
      <c r="L136" s="103">
        <f t="shared" si="10"/>
        <v>25</v>
      </c>
      <c r="M136" s="92">
        <f t="shared" si="4"/>
        <v>100</v>
      </c>
    </row>
    <row r="137" spans="1:13" ht="36" customHeight="1" x14ac:dyDescent="0.3">
      <c r="A137" s="81" t="s">
        <v>289</v>
      </c>
      <c r="B137" s="90" t="s">
        <v>365</v>
      </c>
      <c r="C137" s="90" t="s">
        <v>274</v>
      </c>
      <c r="D137" s="101">
        <v>13</v>
      </c>
      <c r="E137" s="90" t="s">
        <v>366</v>
      </c>
      <c r="F137" s="90" t="s">
        <v>281</v>
      </c>
      <c r="G137" s="90" t="s">
        <v>295</v>
      </c>
      <c r="H137" s="90" t="s">
        <v>373</v>
      </c>
      <c r="I137" s="95" t="s">
        <v>5</v>
      </c>
      <c r="J137" s="176">
        <v>15</v>
      </c>
      <c r="K137" s="102">
        <v>25</v>
      </c>
      <c r="L137" s="103">
        <v>25</v>
      </c>
      <c r="M137" s="92">
        <f t="shared" si="4"/>
        <v>100</v>
      </c>
    </row>
    <row r="138" spans="1:13" ht="36" customHeight="1" x14ac:dyDescent="0.3">
      <c r="A138" s="117" t="s">
        <v>374</v>
      </c>
      <c r="B138" s="90" t="s">
        <v>365</v>
      </c>
      <c r="C138" s="90" t="s">
        <v>274</v>
      </c>
      <c r="D138" s="101">
        <v>13</v>
      </c>
      <c r="E138" s="90" t="s">
        <v>366</v>
      </c>
      <c r="F138" s="90" t="s">
        <v>281</v>
      </c>
      <c r="G138" s="90" t="s">
        <v>276</v>
      </c>
      <c r="H138" s="90" t="s">
        <v>272</v>
      </c>
      <c r="I138" s="95" t="s">
        <v>3</v>
      </c>
      <c r="J138" s="178">
        <f t="shared" ref="J138:L139" si="11">J139</f>
        <v>5</v>
      </c>
      <c r="K138" s="102">
        <f t="shared" si="11"/>
        <v>5</v>
      </c>
      <c r="L138" s="103">
        <f t="shared" si="11"/>
        <v>5</v>
      </c>
      <c r="M138" s="92">
        <f t="shared" si="4"/>
        <v>100</v>
      </c>
    </row>
    <row r="139" spans="1:13" ht="24.6" customHeight="1" x14ac:dyDescent="0.3">
      <c r="A139" s="81" t="s">
        <v>375</v>
      </c>
      <c r="B139" s="90" t="s">
        <v>365</v>
      </c>
      <c r="C139" s="90" t="s">
        <v>274</v>
      </c>
      <c r="D139" s="101">
        <v>13</v>
      </c>
      <c r="E139" s="90" t="s">
        <v>366</v>
      </c>
      <c r="F139" s="90" t="s">
        <v>281</v>
      </c>
      <c r="G139" s="90" t="s">
        <v>276</v>
      </c>
      <c r="H139" s="90" t="s">
        <v>376</v>
      </c>
      <c r="I139" s="95" t="s">
        <v>3</v>
      </c>
      <c r="J139" s="178">
        <f t="shared" si="11"/>
        <v>5</v>
      </c>
      <c r="K139" s="102">
        <f t="shared" si="11"/>
        <v>5</v>
      </c>
      <c r="L139" s="103">
        <f t="shared" si="11"/>
        <v>5</v>
      </c>
      <c r="M139" s="92">
        <f t="shared" si="4"/>
        <v>100</v>
      </c>
    </row>
    <row r="140" spans="1:13" ht="24.6" customHeight="1" x14ac:dyDescent="0.3">
      <c r="A140" s="81" t="s">
        <v>289</v>
      </c>
      <c r="B140" s="90" t="s">
        <v>365</v>
      </c>
      <c r="C140" s="90" t="s">
        <v>274</v>
      </c>
      <c r="D140" s="101">
        <v>13</v>
      </c>
      <c r="E140" s="90" t="s">
        <v>366</v>
      </c>
      <c r="F140" s="90" t="s">
        <v>281</v>
      </c>
      <c r="G140" s="90" t="s">
        <v>276</v>
      </c>
      <c r="H140" s="90" t="s">
        <v>376</v>
      </c>
      <c r="I140" s="95" t="s">
        <v>5</v>
      </c>
      <c r="J140" s="176">
        <v>5</v>
      </c>
      <c r="K140" s="102">
        <v>5</v>
      </c>
      <c r="L140" s="103">
        <v>5</v>
      </c>
      <c r="M140" s="92">
        <f t="shared" si="4"/>
        <v>100</v>
      </c>
    </row>
    <row r="141" spans="1:13" ht="36" customHeight="1" x14ac:dyDescent="0.3">
      <c r="A141" s="81" t="s">
        <v>377</v>
      </c>
      <c r="B141" s="90" t="s">
        <v>365</v>
      </c>
      <c r="C141" s="90" t="s">
        <v>274</v>
      </c>
      <c r="D141" s="101">
        <v>13</v>
      </c>
      <c r="E141" s="90" t="s">
        <v>366</v>
      </c>
      <c r="F141" s="90" t="s">
        <v>281</v>
      </c>
      <c r="G141" s="90" t="s">
        <v>302</v>
      </c>
      <c r="H141" s="90" t="s">
        <v>272</v>
      </c>
      <c r="I141" s="95" t="s">
        <v>3</v>
      </c>
      <c r="J141" s="178">
        <f t="shared" ref="J141:L142" si="12">J142</f>
        <v>10</v>
      </c>
      <c r="K141" s="102">
        <f t="shared" si="12"/>
        <v>10</v>
      </c>
      <c r="L141" s="103">
        <f t="shared" si="12"/>
        <v>10</v>
      </c>
      <c r="M141" s="92">
        <f t="shared" si="4"/>
        <v>100</v>
      </c>
    </row>
    <row r="142" spans="1:13" ht="36" customHeight="1" x14ac:dyDescent="0.3">
      <c r="A142" s="81" t="s">
        <v>378</v>
      </c>
      <c r="B142" s="90" t="s">
        <v>365</v>
      </c>
      <c r="C142" s="90" t="s">
        <v>274</v>
      </c>
      <c r="D142" s="101">
        <v>13</v>
      </c>
      <c r="E142" s="90" t="s">
        <v>366</v>
      </c>
      <c r="F142" s="90" t="s">
        <v>281</v>
      </c>
      <c r="G142" s="90" t="s">
        <v>302</v>
      </c>
      <c r="H142" s="90" t="s">
        <v>379</v>
      </c>
      <c r="I142" s="95" t="s">
        <v>3</v>
      </c>
      <c r="J142" s="178">
        <f t="shared" si="12"/>
        <v>10</v>
      </c>
      <c r="K142" s="102">
        <f t="shared" si="12"/>
        <v>10</v>
      </c>
      <c r="L142" s="103">
        <f t="shared" si="12"/>
        <v>10</v>
      </c>
      <c r="M142" s="92">
        <f t="shared" si="4"/>
        <v>100</v>
      </c>
    </row>
    <row r="143" spans="1:13" ht="36" customHeight="1" x14ac:dyDescent="0.3">
      <c r="A143" s="81" t="s">
        <v>289</v>
      </c>
      <c r="B143" s="90" t="s">
        <v>365</v>
      </c>
      <c r="C143" s="90" t="s">
        <v>274</v>
      </c>
      <c r="D143" s="101">
        <v>13</v>
      </c>
      <c r="E143" s="90" t="s">
        <v>366</v>
      </c>
      <c r="F143" s="90" t="s">
        <v>281</v>
      </c>
      <c r="G143" s="90" t="s">
        <v>302</v>
      </c>
      <c r="H143" s="90" t="s">
        <v>379</v>
      </c>
      <c r="I143" s="95" t="s">
        <v>5</v>
      </c>
      <c r="J143" s="176">
        <v>10</v>
      </c>
      <c r="K143" s="102">
        <v>10</v>
      </c>
      <c r="L143" s="103">
        <v>10</v>
      </c>
      <c r="M143" s="92">
        <f t="shared" si="4"/>
        <v>100</v>
      </c>
    </row>
    <row r="144" spans="1:13" ht="54" customHeight="1" x14ac:dyDescent="0.3">
      <c r="A144" s="117" t="s">
        <v>380</v>
      </c>
      <c r="B144" s="90" t="s">
        <v>365</v>
      </c>
      <c r="C144" s="90" t="s">
        <v>274</v>
      </c>
      <c r="D144" s="101">
        <v>13</v>
      </c>
      <c r="E144" s="90" t="s">
        <v>366</v>
      </c>
      <c r="F144" s="90" t="s">
        <v>281</v>
      </c>
      <c r="G144" s="90" t="s">
        <v>328</v>
      </c>
      <c r="H144" s="90" t="s">
        <v>272</v>
      </c>
      <c r="I144" s="95" t="s">
        <v>3</v>
      </c>
      <c r="J144" s="178">
        <f t="shared" ref="J144:L145" si="13">J145</f>
        <v>432.74</v>
      </c>
      <c r="K144" s="102">
        <f t="shared" si="13"/>
        <v>0</v>
      </c>
      <c r="L144" s="103">
        <f t="shared" si="13"/>
        <v>0</v>
      </c>
      <c r="M144" s="92">
        <v>0</v>
      </c>
    </row>
    <row r="145" spans="1:13" ht="54" customHeight="1" x14ac:dyDescent="0.3">
      <c r="A145" s="117" t="s">
        <v>381</v>
      </c>
      <c r="B145" s="90" t="s">
        <v>365</v>
      </c>
      <c r="C145" s="90" t="s">
        <v>274</v>
      </c>
      <c r="D145" s="101">
        <v>13</v>
      </c>
      <c r="E145" s="90" t="s">
        <v>366</v>
      </c>
      <c r="F145" s="90" t="s">
        <v>281</v>
      </c>
      <c r="G145" s="90" t="s">
        <v>328</v>
      </c>
      <c r="H145" s="90" t="s">
        <v>382</v>
      </c>
      <c r="I145" s="95" t="s">
        <v>3</v>
      </c>
      <c r="J145" s="178">
        <f t="shared" si="13"/>
        <v>432.74</v>
      </c>
      <c r="K145" s="102">
        <f t="shared" si="13"/>
        <v>0</v>
      </c>
      <c r="L145" s="103">
        <f t="shared" si="13"/>
        <v>0</v>
      </c>
      <c r="M145" s="92">
        <v>0</v>
      </c>
    </row>
    <row r="146" spans="1:13" ht="36" customHeight="1" x14ac:dyDescent="0.3">
      <c r="A146" s="81" t="s">
        <v>289</v>
      </c>
      <c r="B146" s="90" t="s">
        <v>365</v>
      </c>
      <c r="C146" s="90" t="s">
        <v>274</v>
      </c>
      <c r="D146" s="101">
        <v>13</v>
      </c>
      <c r="E146" s="90" t="s">
        <v>366</v>
      </c>
      <c r="F146" s="90" t="s">
        <v>281</v>
      </c>
      <c r="G146" s="90" t="s">
        <v>328</v>
      </c>
      <c r="H146" s="90" t="s">
        <v>382</v>
      </c>
      <c r="I146" s="95" t="s">
        <v>5</v>
      </c>
      <c r="J146" s="176">
        <v>432.74</v>
      </c>
      <c r="K146" s="102">
        <v>0</v>
      </c>
      <c r="L146" s="103">
        <v>0</v>
      </c>
      <c r="M146" s="92">
        <v>0</v>
      </c>
    </row>
    <row r="147" spans="1:13" ht="36" customHeight="1" x14ac:dyDescent="0.3">
      <c r="A147" s="81" t="s">
        <v>383</v>
      </c>
      <c r="B147" s="90" t="s">
        <v>365</v>
      </c>
      <c r="C147" s="90" t="s">
        <v>274</v>
      </c>
      <c r="D147" s="101">
        <v>13</v>
      </c>
      <c r="E147" s="90" t="s">
        <v>366</v>
      </c>
      <c r="F147" s="90" t="s">
        <v>281</v>
      </c>
      <c r="G147" s="90" t="s">
        <v>353</v>
      </c>
      <c r="H147" s="90" t="s">
        <v>272</v>
      </c>
      <c r="I147" s="95" t="s">
        <v>3</v>
      </c>
      <c r="J147" s="178">
        <f t="shared" ref="J147:L148" si="14">J148</f>
        <v>0</v>
      </c>
      <c r="K147" s="102">
        <f t="shared" si="14"/>
        <v>5</v>
      </c>
      <c r="L147" s="103">
        <f t="shared" si="14"/>
        <v>5</v>
      </c>
      <c r="M147" s="92">
        <f t="shared" si="4"/>
        <v>100</v>
      </c>
    </row>
    <row r="148" spans="1:13" ht="36" customHeight="1" x14ac:dyDescent="0.3">
      <c r="A148" s="81" t="s">
        <v>384</v>
      </c>
      <c r="B148" s="90" t="s">
        <v>365</v>
      </c>
      <c r="C148" s="90" t="s">
        <v>274</v>
      </c>
      <c r="D148" s="101">
        <v>13</v>
      </c>
      <c r="E148" s="90" t="s">
        <v>366</v>
      </c>
      <c r="F148" s="90" t="s">
        <v>281</v>
      </c>
      <c r="G148" s="90" t="s">
        <v>353</v>
      </c>
      <c r="H148" s="90" t="s">
        <v>385</v>
      </c>
      <c r="I148" s="95" t="s">
        <v>3</v>
      </c>
      <c r="J148" s="178">
        <f t="shared" si="14"/>
        <v>0</v>
      </c>
      <c r="K148" s="102">
        <f t="shared" si="14"/>
        <v>5</v>
      </c>
      <c r="L148" s="103">
        <f t="shared" si="14"/>
        <v>5</v>
      </c>
      <c r="M148" s="92">
        <f t="shared" ref="M148:M211" si="15">L148/K148*100</f>
        <v>100</v>
      </c>
    </row>
    <row r="149" spans="1:13" ht="36" customHeight="1" x14ac:dyDescent="0.3">
      <c r="A149" s="81" t="s">
        <v>289</v>
      </c>
      <c r="B149" s="90" t="s">
        <v>365</v>
      </c>
      <c r="C149" s="90" t="s">
        <v>274</v>
      </c>
      <c r="D149" s="101">
        <v>13</v>
      </c>
      <c r="E149" s="90" t="s">
        <v>366</v>
      </c>
      <c r="F149" s="90" t="s">
        <v>281</v>
      </c>
      <c r="G149" s="90" t="s">
        <v>353</v>
      </c>
      <c r="H149" s="90" t="s">
        <v>385</v>
      </c>
      <c r="I149" s="95" t="s">
        <v>5</v>
      </c>
      <c r="J149" s="176">
        <v>0</v>
      </c>
      <c r="K149" s="102">
        <v>5</v>
      </c>
      <c r="L149" s="103">
        <v>5</v>
      </c>
      <c r="M149" s="92">
        <f t="shared" si="15"/>
        <v>100</v>
      </c>
    </row>
    <row r="150" spans="1:13" ht="36" customHeight="1" x14ac:dyDescent="0.3">
      <c r="A150" s="117" t="s">
        <v>386</v>
      </c>
      <c r="B150" s="90" t="s">
        <v>365</v>
      </c>
      <c r="C150" s="90" t="s">
        <v>274</v>
      </c>
      <c r="D150" s="101">
        <v>13</v>
      </c>
      <c r="E150" s="90" t="s">
        <v>366</v>
      </c>
      <c r="F150" s="90" t="s">
        <v>312</v>
      </c>
      <c r="G150" s="90" t="s">
        <v>270</v>
      </c>
      <c r="H150" s="90" t="s">
        <v>272</v>
      </c>
      <c r="I150" s="95" t="s">
        <v>3</v>
      </c>
      <c r="J150" s="178">
        <f>J151+J154</f>
        <v>10</v>
      </c>
      <c r="K150" s="102">
        <f>K151+K154</f>
        <v>100</v>
      </c>
      <c r="L150" s="103">
        <f>L151+L154</f>
        <v>100</v>
      </c>
      <c r="M150" s="92">
        <f t="shared" si="15"/>
        <v>100</v>
      </c>
    </row>
    <row r="151" spans="1:13" ht="54" customHeight="1" x14ac:dyDescent="0.3">
      <c r="A151" s="117" t="s">
        <v>387</v>
      </c>
      <c r="B151" s="90" t="s">
        <v>365</v>
      </c>
      <c r="C151" s="90" t="s">
        <v>274</v>
      </c>
      <c r="D151" s="101">
        <v>13</v>
      </c>
      <c r="E151" s="90" t="s">
        <v>366</v>
      </c>
      <c r="F151" s="90" t="s">
        <v>312</v>
      </c>
      <c r="G151" s="90" t="s">
        <v>274</v>
      </c>
      <c r="H151" s="90" t="s">
        <v>272</v>
      </c>
      <c r="I151" s="95" t="s">
        <v>3</v>
      </c>
      <c r="J151" s="178">
        <f t="shared" ref="J151:L152" si="16">J152</f>
        <v>5</v>
      </c>
      <c r="K151" s="102">
        <f t="shared" si="16"/>
        <v>45</v>
      </c>
      <c r="L151" s="103">
        <f t="shared" si="16"/>
        <v>45</v>
      </c>
      <c r="M151" s="92">
        <f t="shared" si="15"/>
        <v>100</v>
      </c>
    </row>
    <row r="152" spans="1:13" ht="54" customHeight="1" x14ac:dyDescent="0.3">
      <c r="A152" s="117" t="s">
        <v>388</v>
      </c>
      <c r="B152" s="90" t="s">
        <v>365</v>
      </c>
      <c r="C152" s="90" t="s">
        <v>274</v>
      </c>
      <c r="D152" s="101">
        <v>13</v>
      </c>
      <c r="E152" s="90" t="s">
        <v>366</v>
      </c>
      <c r="F152" s="90" t="s">
        <v>312</v>
      </c>
      <c r="G152" s="90" t="s">
        <v>274</v>
      </c>
      <c r="H152" s="90" t="s">
        <v>389</v>
      </c>
      <c r="I152" s="95" t="s">
        <v>3</v>
      </c>
      <c r="J152" s="178">
        <f t="shared" si="16"/>
        <v>5</v>
      </c>
      <c r="K152" s="102">
        <f t="shared" si="16"/>
        <v>45</v>
      </c>
      <c r="L152" s="103">
        <f t="shared" si="16"/>
        <v>45</v>
      </c>
      <c r="M152" s="92">
        <f t="shared" si="15"/>
        <v>100</v>
      </c>
    </row>
    <row r="153" spans="1:13" ht="36" customHeight="1" x14ac:dyDescent="0.3">
      <c r="A153" s="81" t="s">
        <v>289</v>
      </c>
      <c r="B153" s="90" t="s">
        <v>365</v>
      </c>
      <c r="C153" s="90" t="s">
        <v>274</v>
      </c>
      <c r="D153" s="101">
        <v>13</v>
      </c>
      <c r="E153" s="90" t="s">
        <v>366</v>
      </c>
      <c r="F153" s="90" t="s">
        <v>312</v>
      </c>
      <c r="G153" s="90" t="s">
        <v>274</v>
      </c>
      <c r="H153" s="90" t="s">
        <v>389</v>
      </c>
      <c r="I153" s="95" t="s">
        <v>5</v>
      </c>
      <c r="J153" s="176">
        <v>5</v>
      </c>
      <c r="K153" s="102">
        <v>45</v>
      </c>
      <c r="L153" s="103">
        <v>45</v>
      </c>
      <c r="M153" s="92">
        <f t="shared" si="15"/>
        <v>100</v>
      </c>
    </row>
    <row r="154" spans="1:13" ht="36" customHeight="1" x14ac:dyDescent="0.3">
      <c r="A154" s="81" t="s">
        <v>390</v>
      </c>
      <c r="B154" s="90" t="s">
        <v>365</v>
      </c>
      <c r="C154" s="90" t="s">
        <v>274</v>
      </c>
      <c r="D154" s="101">
        <v>13</v>
      </c>
      <c r="E154" s="90" t="s">
        <v>366</v>
      </c>
      <c r="F154" s="90" t="s">
        <v>312</v>
      </c>
      <c r="G154" s="90" t="s">
        <v>276</v>
      </c>
      <c r="H154" s="90" t="s">
        <v>272</v>
      </c>
      <c r="I154" s="95" t="s">
        <v>3</v>
      </c>
      <c r="J154" s="178">
        <f t="shared" ref="J154:L155" si="17">J155</f>
        <v>5</v>
      </c>
      <c r="K154" s="102">
        <f t="shared" si="17"/>
        <v>55</v>
      </c>
      <c r="L154" s="103">
        <f t="shared" si="17"/>
        <v>55</v>
      </c>
      <c r="M154" s="92">
        <f t="shared" si="15"/>
        <v>100</v>
      </c>
    </row>
    <row r="155" spans="1:13" ht="36" customHeight="1" x14ac:dyDescent="0.3">
      <c r="A155" s="81" t="s">
        <v>391</v>
      </c>
      <c r="B155" s="90" t="s">
        <v>365</v>
      </c>
      <c r="C155" s="90" t="s">
        <v>274</v>
      </c>
      <c r="D155" s="101">
        <v>13</v>
      </c>
      <c r="E155" s="90" t="s">
        <v>366</v>
      </c>
      <c r="F155" s="90" t="s">
        <v>312</v>
      </c>
      <c r="G155" s="90" t="s">
        <v>276</v>
      </c>
      <c r="H155" s="90" t="s">
        <v>392</v>
      </c>
      <c r="I155" s="95" t="s">
        <v>3</v>
      </c>
      <c r="J155" s="178">
        <f t="shared" si="17"/>
        <v>5</v>
      </c>
      <c r="K155" s="102">
        <f t="shared" si="17"/>
        <v>55</v>
      </c>
      <c r="L155" s="103">
        <f t="shared" si="17"/>
        <v>55</v>
      </c>
      <c r="M155" s="92">
        <f t="shared" si="15"/>
        <v>100</v>
      </c>
    </row>
    <row r="156" spans="1:13" ht="36" customHeight="1" x14ac:dyDescent="0.3">
      <c r="A156" s="81" t="s">
        <v>289</v>
      </c>
      <c r="B156" s="90" t="s">
        <v>365</v>
      </c>
      <c r="C156" s="90" t="s">
        <v>274</v>
      </c>
      <c r="D156" s="101">
        <v>13</v>
      </c>
      <c r="E156" s="90" t="s">
        <v>366</v>
      </c>
      <c r="F156" s="90" t="s">
        <v>312</v>
      </c>
      <c r="G156" s="90" t="s">
        <v>276</v>
      </c>
      <c r="H156" s="90" t="s">
        <v>392</v>
      </c>
      <c r="I156" s="95" t="s">
        <v>5</v>
      </c>
      <c r="J156" s="176">
        <v>5</v>
      </c>
      <c r="K156" s="102">
        <v>55</v>
      </c>
      <c r="L156" s="103">
        <v>55</v>
      </c>
      <c r="M156" s="92">
        <f t="shared" si="15"/>
        <v>100</v>
      </c>
    </row>
    <row r="157" spans="1:13" ht="52.15" customHeight="1" x14ac:dyDescent="0.3">
      <c r="A157" s="112" t="s">
        <v>393</v>
      </c>
      <c r="B157" s="82">
        <v>601</v>
      </c>
      <c r="C157" s="97" t="s">
        <v>274</v>
      </c>
      <c r="D157" s="97">
        <v>13</v>
      </c>
      <c r="E157" s="83" t="s">
        <v>394</v>
      </c>
      <c r="F157" s="83" t="s">
        <v>271</v>
      </c>
      <c r="G157" s="83" t="s">
        <v>270</v>
      </c>
      <c r="H157" s="83" t="s">
        <v>272</v>
      </c>
      <c r="I157" s="98" t="s">
        <v>3</v>
      </c>
      <c r="J157" s="177">
        <f>J158+J163+J166+J169</f>
        <v>135.30000000000001</v>
      </c>
      <c r="K157" s="99">
        <f>K158+K163+K166+K169</f>
        <v>763.04</v>
      </c>
      <c r="L157" s="100">
        <f>L158+L163+L166+L169</f>
        <v>762.89</v>
      </c>
      <c r="M157" s="92">
        <f t="shared" si="15"/>
        <v>99.980341790731813</v>
      </c>
    </row>
    <row r="158" spans="1:13" ht="54" customHeight="1" x14ac:dyDescent="0.3">
      <c r="A158" s="81" t="s">
        <v>395</v>
      </c>
      <c r="B158" s="89">
        <v>601</v>
      </c>
      <c r="C158" s="101" t="s">
        <v>274</v>
      </c>
      <c r="D158" s="101">
        <v>13</v>
      </c>
      <c r="E158" s="90" t="s">
        <v>394</v>
      </c>
      <c r="F158" s="90" t="s">
        <v>271</v>
      </c>
      <c r="G158" s="90" t="s">
        <v>274</v>
      </c>
      <c r="H158" s="90" t="s">
        <v>272</v>
      </c>
      <c r="I158" s="95" t="s">
        <v>3</v>
      </c>
      <c r="J158" s="178">
        <f>J159+J161</f>
        <v>30</v>
      </c>
      <c r="K158" s="102">
        <f>K159+K161</f>
        <v>462.74</v>
      </c>
      <c r="L158" s="103">
        <f>L159+L161</f>
        <v>462.63</v>
      </c>
      <c r="M158" s="92">
        <f t="shared" si="15"/>
        <v>99.976228551670474</v>
      </c>
    </row>
    <row r="159" spans="1:13" ht="54" customHeight="1" x14ac:dyDescent="0.3">
      <c r="A159" s="120" t="s">
        <v>396</v>
      </c>
      <c r="B159" s="89">
        <v>601</v>
      </c>
      <c r="C159" s="101" t="s">
        <v>274</v>
      </c>
      <c r="D159" s="101">
        <v>13</v>
      </c>
      <c r="E159" s="90" t="s">
        <v>394</v>
      </c>
      <c r="F159" s="90" t="s">
        <v>271</v>
      </c>
      <c r="G159" s="90" t="s">
        <v>274</v>
      </c>
      <c r="H159" s="90" t="s">
        <v>397</v>
      </c>
      <c r="I159" s="95" t="s">
        <v>3</v>
      </c>
      <c r="J159" s="178">
        <f>J160</f>
        <v>30</v>
      </c>
      <c r="K159" s="102">
        <f>K160</f>
        <v>30</v>
      </c>
      <c r="L159" s="103">
        <f>L160</f>
        <v>30</v>
      </c>
      <c r="M159" s="92">
        <f t="shared" si="15"/>
        <v>100</v>
      </c>
    </row>
    <row r="160" spans="1:13" ht="36" customHeight="1" x14ac:dyDescent="0.3">
      <c r="A160" s="81" t="s">
        <v>289</v>
      </c>
      <c r="B160" s="89">
        <v>601</v>
      </c>
      <c r="C160" s="90" t="s">
        <v>274</v>
      </c>
      <c r="D160" s="101">
        <v>13</v>
      </c>
      <c r="E160" s="90" t="s">
        <v>394</v>
      </c>
      <c r="F160" s="90" t="s">
        <v>271</v>
      </c>
      <c r="G160" s="90" t="s">
        <v>274</v>
      </c>
      <c r="H160" s="90" t="s">
        <v>397</v>
      </c>
      <c r="I160" s="95" t="s">
        <v>5</v>
      </c>
      <c r="J160" s="176">
        <v>30</v>
      </c>
      <c r="K160" s="102">
        <v>30</v>
      </c>
      <c r="L160" s="103">
        <v>30</v>
      </c>
      <c r="M160" s="92">
        <f t="shared" si="15"/>
        <v>100</v>
      </c>
    </row>
    <row r="161" spans="1:13" ht="54" customHeight="1" x14ac:dyDescent="0.3">
      <c r="A161" s="81" t="s">
        <v>381</v>
      </c>
      <c r="B161" s="89">
        <v>601</v>
      </c>
      <c r="C161" s="90" t="s">
        <v>274</v>
      </c>
      <c r="D161" s="101">
        <v>13</v>
      </c>
      <c r="E161" s="90" t="s">
        <v>394</v>
      </c>
      <c r="F161" s="90" t="s">
        <v>271</v>
      </c>
      <c r="G161" s="90" t="s">
        <v>274</v>
      </c>
      <c r="H161" s="90" t="s">
        <v>382</v>
      </c>
      <c r="I161" s="95" t="s">
        <v>3</v>
      </c>
      <c r="J161" s="178">
        <f>J162</f>
        <v>0</v>
      </c>
      <c r="K161" s="102">
        <f>K162</f>
        <v>432.74</v>
      </c>
      <c r="L161" s="103">
        <f>L162</f>
        <v>432.63</v>
      </c>
      <c r="M161" s="92">
        <f t="shared" si="15"/>
        <v>99.974580579562783</v>
      </c>
    </row>
    <row r="162" spans="1:13" ht="36" customHeight="1" x14ac:dyDescent="0.3">
      <c r="A162" s="81" t="s">
        <v>289</v>
      </c>
      <c r="B162" s="89">
        <v>601</v>
      </c>
      <c r="C162" s="90" t="s">
        <v>274</v>
      </c>
      <c r="D162" s="101">
        <v>13</v>
      </c>
      <c r="E162" s="90" t="s">
        <v>394</v>
      </c>
      <c r="F162" s="90" t="s">
        <v>271</v>
      </c>
      <c r="G162" s="90" t="s">
        <v>274</v>
      </c>
      <c r="H162" s="90" t="s">
        <v>382</v>
      </c>
      <c r="I162" s="95" t="s">
        <v>5</v>
      </c>
      <c r="J162" s="176">
        <v>0</v>
      </c>
      <c r="K162" s="102">
        <v>432.74</v>
      </c>
      <c r="L162" s="103">
        <v>432.63</v>
      </c>
      <c r="M162" s="92">
        <f t="shared" si="15"/>
        <v>99.974580579562783</v>
      </c>
    </row>
    <row r="163" spans="1:13" ht="54" customHeight="1" x14ac:dyDescent="0.3">
      <c r="A163" s="104" t="s">
        <v>398</v>
      </c>
      <c r="B163" s="89">
        <v>601</v>
      </c>
      <c r="C163" s="101" t="s">
        <v>274</v>
      </c>
      <c r="D163" s="101">
        <v>13</v>
      </c>
      <c r="E163" s="90" t="s">
        <v>394</v>
      </c>
      <c r="F163" s="90" t="s">
        <v>271</v>
      </c>
      <c r="G163" s="90" t="s">
        <v>295</v>
      </c>
      <c r="H163" s="90" t="s">
        <v>272</v>
      </c>
      <c r="I163" s="95" t="s">
        <v>3</v>
      </c>
      <c r="J163" s="178">
        <f t="shared" ref="J163:L164" si="18">J164</f>
        <v>105.3</v>
      </c>
      <c r="K163" s="102">
        <f t="shared" si="18"/>
        <v>105.3</v>
      </c>
      <c r="L163" s="103">
        <f t="shared" si="18"/>
        <v>105.26</v>
      </c>
      <c r="M163" s="92">
        <f t="shared" si="15"/>
        <v>99.962013295346637</v>
      </c>
    </row>
    <row r="164" spans="1:13" ht="54" customHeight="1" x14ac:dyDescent="0.3">
      <c r="A164" s="104" t="s">
        <v>399</v>
      </c>
      <c r="B164" s="89">
        <v>601</v>
      </c>
      <c r="C164" s="101" t="s">
        <v>274</v>
      </c>
      <c r="D164" s="101">
        <v>13</v>
      </c>
      <c r="E164" s="90" t="s">
        <v>394</v>
      </c>
      <c r="F164" s="90" t="s">
        <v>271</v>
      </c>
      <c r="G164" s="90" t="s">
        <v>295</v>
      </c>
      <c r="H164" s="90" t="s">
        <v>400</v>
      </c>
      <c r="I164" s="95" t="s">
        <v>3</v>
      </c>
      <c r="J164" s="178">
        <f t="shared" si="18"/>
        <v>105.3</v>
      </c>
      <c r="K164" s="102">
        <f t="shared" si="18"/>
        <v>105.3</v>
      </c>
      <c r="L164" s="103">
        <f t="shared" si="18"/>
        <v>105.26</v>
      </c>
      <c r="M164" s="92">
        <f t="shared" si="15"/>
        <v>99.962013295346637</v>
      </c>
    </row>
    <row r="165" spans="1:13" ht="36" customHeight="1" x14ac:dyDescent="0.3">
      <c r="A165" s="81" t="s">
        <v>289</v>
      </c>
      <c r="B165" s="89">
        <v>601</v>
      </c>
      <c r="C165" s="90" t="s">
        <v>274</v>
      </c>
      <c r="D165" s="101">
        <v>13</v>
      </c>
      <c r="E165" s="90" t="s">
        <v>394</v>
      </c>
      <c r="F165" s="90" t="s">
        <v>271</v>
      </c>
      <c r="G165" s="90" t="s">
        <v>295</v>
      </c>
      <c r="H165" s="90" t="s">
        <v>400</v>
      </c>
      <c r="I165" s="95" t="s">
        <v>5</v>
      </c>
      <c r="J165" s="176">
        <v>105.3</v>
      </c>
      <c r="K165" s="102">
        <v>105.3</v>
      </c>
      <c r="L165" s="103">
        <v>105.26</v>
      </c>
      <c r="M165" s="92">
        <f t="shared" si="15"/>
        <v>99.962013295346637</v>
      </c>
    </row>
    <row r="166" spans="1:13" ht="18" customHeight="1" x14ac:dyDescent="0.3">
      <c r="A166" s="81" t="s">
        <v>401</v>
      </c>
      <c r="B166" s="89">
        <v>601</v>
      </c>
      <c r="C166" s="90" t="s">
        <v>274</v>
      </c>
      <c r="D166" s="101">
        <v>13</v>
      </c>
      <c r="E166" s="90" t="s">
        <v>394</v>
      </c>
      <c r="F166" s="90" t="s">
        <v>271</v>
      </c>
      <c r="G166" s="90" t="s">
        <v>276</v>
      </c>
      <c r="H166" s="90" t="s">
        <v>272</v>
      </c>
      <c r="I166" s="95" t="s">
        <v>3</v>
      </c>
      <c r="J166" s="178">
        <f t="shared" ref="J166:L167" si="19">J167</f>
        <v>0</v>
      </c>
      <c r="K166" s="102">
        <f t="shared" si="19"/>
        <v>145</v>
      </c>
      <c r="L166" s="103">
        <f t="shared" si="19"/>
        <v>145</v>
      </c>
      <c r="M166" s="92">
        <f t="shared" si="15"/>
        <v>100</v>
      </c>
    </row>
    <row r="167" spans="1:13" ht="36" customHeight="1" x14ac:dyDescent="0.3">
      <c r="A167" s="81" t="s">
        <v>402</v>
      </c>
      <c r="B167" s="89">
        <v>601</v>
      </c>
      <c r="C167" s="90" t="s">
        <v>274</v>
      </c>
      <c r="D167" s="101">
        <v>13</v>
      </c>
      <c r="E167" s="90" t="s">
        <v>394</v>
      </c>
      <c r="F167" s="90" t="s">
        <v>271</v>
      </c>
      <c r="G167" s="90" t="s">
        <v>276</v>
      </c>
      <c r="H167" s="90" t="s">
        <v>403</v>
      </c>
      <c r="I167" s="95" t="s">
        <v>3</v>
      </c>
      <c r="J167" s="178">
        <f t="shared" si="19"/>
        <v>0</v>
      </c>
      <c r="K167" s="102">
        <f t="shared" si="19"/>
        <v>145</v>
      </c>
      <c r="L167" s="103">
        <f t="shared" si="19"/>
        <v>145</v>
      </c>
      <c r="M167" s="92">
        <f t="shared" si="15"/>
        <v>100</v>
      </c>
    </row>
    <row r="168" spans="1:13" ht="36" customHeight="1" x14ac:dyDescent="0.3">
      <c r="A168" s="81" t="s">
        <v>289</v>
      </c>
      <c r="B168" s="89">
        <v>601</v>
      </c>
      <c r="C168" s="90" t="s">
        <v>274</v>
      </c>
      <c r="D168" s="101">
        <v>13</v>
      </c>
      <c r="E168" s="90" t="s">
        <v>394</v>
      </c>
      <c r="F168" s="90" t="s">
        <v>271</v>
      </c>
      <c r="G168" s="90" t="s">
        <v>276</v>
      </c>
      <c r="H168" s="90" t="s">
        <v>403</v>
      </c>
      <c r="I168" s="95" t="s">
        <v>5</v>
      </c>
      <c r="J168" s="176">
        <v>0</v>
      </c>
      <c r="K168" s="102">
        <v>145</v>
      </c>
      <c r="L168" s="103">
        <v>145</v>
      </c>
      <c r="M168" s="92">
        <f t="shared" si="15"/>
        <v>100</v>
      </c>
    </row>
    <row r="169" spans="1:13" ht="54" customHeight="1" x14ac:dyDescent="0.3">
      <c r="A169" s="81" t="s">
        <v>404</v>
      </c>
      <c r="B169" s="89">
        <v>601</v>
      </c>
      <c r="C169" s="90" t="s">
        <v>274</v>
      </c>
      <c r="D169" s="101">
        <v>13</v>
      </c>
      <c r="E169" s="90" t="s">
        <v>394</v>
      </c>
      <c r="F169" s="90" t="s">
        <v>271</v>
      </c>
      <c r="G169" s="90" t="s">
        <v>302</v>
      </c>
      <c r="H169" s="90" t="s">
        <v>272</v>
      </c>
      <c r="I169" s="95" t="s">
        <v>3</v>
      </c>
      <c r="J169" s="178">
        <f t="shared" ref="J169:L170" si="20">J170</f>
        <v>0</v>
      </c>
      <c r="K169" s="102">
        <f t="shared" si="20"/>
        <v>50</v>
      </c>
      <c r="L169" s="103">
        <f t="shared" si="20"/>
        <v>50</v>
      </c>
      <c r="M169" s="92">
        <f t="shared" si="15"/>
        <v>100</v>
      </c>
    </row>
    <row r="170" spans="1:13" ht="18" customHeight="1" x14ac:dyDescent="0.3">
      <c r="A170" s="81" t="s">
        <v>405</v>
      </c>
      <c r="B170" s="89">
        <v>601</v>
      </c>
      <c r="C170" s="90" t="s">
        <v>274</v>
      </c>
      <c r="D170" s="101">
        <v>13</v>
      </c>
      <c r="E170" s="90" t="s">
        <v>394</v>
      </c>
      <c r="F170" s="90" t="s">
        <v>271</v>
      </c>
      <c r="G170" s="90" t="s">
        <v>302</v>
      </c>
      <c r="H170" s="90" t="s">
        <v>406</v>
      </c>
      <c r="I170" s="95" t="s">
        <v>3</v>
      </c>
      <c r="J170" s="178">
        <f t="shared" si="20"/>
        <v>0</v>
      </c>
      <c r="K170" s="102">
        <f t="shared" si="20"/>
        <v>50</v>
      </c>
      <c r="L170" s="103">
        <f t="shared" si="20"/>
        <v>50</v>
      </c>
      <c r="M170" s="92">
        <f t="shared" si="15"/>
        <v>100</v>
      </c>
    </row>
    <row r="171" spans="1:13" ht="36" customHeight="1" x14ac:dyDescent="0.3">
      <c r="A171" s="81" t="s">
        <v>289</v>
      </c>
      <c r="B171" s="89">
        <v>601</v>
      </c>
      <c r="C171" s="90" t="s">
        <v>274</v>
      </c>
      <c r="D171" s="101">
        <v>13</v>
      </c>
      <c r="E171" s="90" t="s">
        <v>394</v>
      </c>
      <c r="F171" s="90" t="s">
        <v>271</v>
      </c>
      <c r="G171" s="90" t="s">
        <v>302</v>
      </c>
      <c r="H171" s="90" t="s">
        <v>406</v>
      </c>
      <c r="I171" s="95" t="s">
        <v>5</v>
      </c>
      <c r="J171" s="178">
        <v>0</v>
      </c>
      <c r="K171" s="102">
        <v>50</v>
      </c>
      <c r="L171" s="103">
        <v>50</v>
      </c>
      <c r="M171" s="92">
        <f t="shared" si="15"/>
        <v>100</v>
      </c>
    </row>
    <row r="172" spans="1:13" ht="52.15" customHeight="1" x14ac:dyDescent="0.3">
      <c r="A172" s="112" t="s">
        <v>407</v>
      </c>
      <c r="B172" s="82">
        <v>601</v>
      </c>
      <c r="C172" s="97" t="s">
        <v>274</v>
      </c>
      <c r="D172" s="97">
        <v>13</v>
      </c>
      <c r="E172" s="83" t="s">
        <v>408</v>
      </c>
      <c r="F172" s="83" t="s">
        <v>271</v>
      </c>
      <c r="G172" s="83" t="s">
        <v>270</v>
      </c>
      <c r="H172" s="83" t="s">
        <v>272</v>
      </c>
      <c r="I172" s="98" t="s">
        <v>3</v>
      </c>
      <c r="J172" s="177">
        <f t="shared" ref="J172:L173" si="21">J173</f>
        <v>70</v>
      </c>
      <c r="K172" s="99">
        <f t="shared" si="21"/>
        <v>70</v>
      </c>
      <c r="L172" s="100">
        <f t="shared" si="21"/>
        <v>70</v>
      </c>
      <c r="M172" s="92">
        <f t="shared" si="15"/>
        <v>100</v>
      </c>
    </row>
    <row r="173" spans="1:13" ht="36" customHeight="1" x14ac:dyDescent="0.3">
      <c r="A173" s="121" t="s">
        <v>409</v>
      </c>
      <c r="B173" s="89">
        <v>601</v>
      </c>
      <c r="C173" s="101" t="s">
        <v>274</v>
      </c>
      <c r="D173" s="101">
        <v>13</v>
      </c>
      <c r="E173" s="90" t="s">
        <v>408</v>
      </c>
      <c r="F173" s="90" t="s">
        <v>271</v>
      </c>
      <c r="G173" s="90" t="s">
        <v>270</v>
      </c>
      <c r="H173" s="90" t="s">
        <v>410</v>
      </c>
      <c r="I173" s="95" t="s">
        <v>3</v>
      </c>
      <c r="J173" s="178">
        <f t="shared" si="21"/>
        <v>70</v>
      </c>
      <c r="K173" s="102">
        <f t="shared" si="21"/>
        <v>70</v>
      </c>
      <c r="L173" s="103">
        <f t="shared" si="21"/>
        <v>70</v>
      </c>
      <c r="M173" s="92">
        <f t="shared" si="15"/>
        <v>100</v>
      </c>
    </row>
    <row r="174" spans="1:13" ht="36" customHeight="1" x14ac:dyDescent="0.3">
      <c r="A174" s="81" t="s">
        <v>289</v>
      </c>
      <c r="B174" s="89">
        <v>601</v>
      </c>
      <c r="C174" s="90" t="s">
        <v>274</v>
      </c>
      <c r="D174" s="101">
        <v>13</v>
      </c>
      <c r="E174" s="90" t="s">
        <v>408</v>
      </c>
      <c r="F174" s="90" t="s">
        <v>271</v>
      </c>
      <c r="G174" s="90" t="s">
        <v>270</v>
      </c>
      <c r="H174" s="90" t="s">
        <v>410</v>
      </c>
      <c r="I174" s="95" t="s">
        <v>5</v>
      </c>
      <c r="J174" s="176">
        <v>70</v>
      </c>
      <c r="K174" s="102">
        <v>70</v>
      </c>
      <c r="L174" s="103">
        <v>70</v>
      </c>
      <c r="M174" s="92">
        <f t="shared" si="15"/>
        <v>100</v>
      </c>
    </row>
    <row r="175" spans="1:13" ht="18" customHeight="1" x14ac:dyDescent="0.3">
      <c r="A175" s="96" t="s">
        <v>411</v>
      </c>
      <c r="B175" s="82">
        <v>601</v>
      </c>
      <c r="C175" s="83" t="s">
        <v>295</v>
      </c>
      <c r="D175" s="83" t="s">
        <v>270</v>
      </c>
      <c r="E175" s="83" t="s">
        <v>270</v>
      </c>
      <c r="F175" s="83" t="s">
        <v>271</v>
      </c>
      <c r="G175" s="83" t="s">
        <v>270</v>
      </c>
      <c r="H175" s="83" t="s">
        <v>272</v>
      </c>
      <c r="I175" s="98" t="s">
        <v>3</v>
      </c>
      <c r="J175" s="177">
        <f t="shared" ref="J175:L179" si="22">J176</f>
        <v>8000</v>
      </c>
      <c r="K175" s="99">
        <f t="shared" si="22"/>
        <v>0</v>
      </c>
      <c r="L175" s="100">
        <f t="shared" si="22"/>
        <v>0</v>
      </c>
      <c r="M175" s="85">
        <v>0</v>
      </c>
    </row>
    <row r="176" spans="1:13" ht="18" customHeight="1" x14ac:dyDescent="0.3">
      <c r="A176" s="81" t="s">
        <v>412</v>
      </c>
      <c r="B176" s="82">
        <v>601</v>
      </c>
      <c r="C176" s="83" t="s">
        <v>295</v>
      </c>
      <c r="D176" s="83" t="s">
        <v>276</v>
      </c>
      <c r="E176" s="83" t="s">
        <v>270</v>
      </c>
      <c r="F176" s="83" t="s">
        <v>271</v>
      </c>
      <c r="G176" s="83" t="s">
        <v>270</v>
      </c>
      <c r="H176" s="83" t="s">
        <v>272</v>
      </c>
      <c r="I176" s="98" t="s">
        <v>3</v>
      </c>
      <c r="J176" s="177">
        <f t="shared" si="22"/>
        <v>8000</v>
      </c>
      <c r="K176" s="99">
        <f t="shared" si="22"/>
        <v>0</v>
      </c>
      <c r="L176" s="100">
        <f t="shared" si="22"/>
        <v>0</v>
      </c>
      <c r="M176" s="85">
        <v>0</v>
      </c>
    </row>
    <row r="177" spans="1:13" ht="36" customHeight="1" x14ac:dyDescent="0.3">
      <c r="A177" s="122" t="s">
        <v>413</v>
      </c>
      <c r="B177" s="83" t="s">
        <v>365</v>
      </c>
      <c r="C177" s="83" t="s">
        <v>295</v>
      </c>
      <c r="D177" s="83" t="s">
        <v>276</v>
      </c>
      <c r="E177" s="82">
        <v>98</v>
      </c>
      <c r="F177" s="82">
        <v>0</v>
      </c>
      <c r="G177" s="83" t="s">
        <v>270</v>
      </c>
      <c r="H177" s="83" t="s">
        <v>272</v>
      </c>
      <c r="I177" s="98" t="s">
        <v>3</v>
      </c>
      <c r="J177" s="177">
        <f t="shared" si="22"/>
        <v>8000</v>
      </c>
      <c r="K177" s="99">
        <f t="shared" si="22"/>
        <v>0</v>
      </c>
      <c r="L177" s="100">
        <f t="shared" si="22"/>
        <v>0</v>
      </c>
      <c r="M177" s="92">
        <v>0</v>
      </c>
    </row>
    <row r="178" spans="1:13" ht="18" customHeight="1" x14ac:dyDescent="0.3">
      <c r="A178" s="123" t="s">
        <v>414</v>
      </c>
      <c r="B178" s="90" t="s">
        <v>365</v>
      </c>
      <c r="C178" s="90" t="s">
        <v>295</v>
      </c>
      <c r="D178" s="90" t="s">
        <v>276</v>
      </c>
      <c r="E178" s="89">
        <v>98</v>
      </c>
      <c r="F178" s="89">
        <v>1</v>
      </c>
      <c r="G178" s="90" t="s">
        <v>270</v>
      </c>
      <c r="H178" s="90" t="s">
        <v>272</v>
      </c>
      <c r="I178" s="95" t="s">
        <v>3</v>
      </c>
      <c r="J178" s="178">
        <f t="shared" si="22"/>
        <v>8000</v>
      </c>
      <c r="K178" s="102">
        <f t="shared" si="22"/>
        <v>0</v>
      </c>
      <c r="L178" s="103">
        <f t="shared" si="22"/>
        <v>0</v>
      </c>
      <c r="M178" s="92">
        <v>0</v>
      </c>
    </row>
    <row r="179" spans="1:13" ht="72" customHeight="1" x14ac:dyDescent="0.3">
      <c r="A179" s="104" t="s">
        <v>415</v>
      </c>
      <c r="B179" s="90" t="s">
        <v>365</v>
      </c>
      <c r="C179" s="90" t="s">
        <v>295</v>
      </c>
      <c r="D179" s="90" t="s">
        <v>276</v>
      </c>
      <c r="E179" s="89">
        <v>98</v>
      </c>
      <c r="F179" s="89">
        <v>1</v>
      </c>
      <c r="G179" s="90" t="s">
        <v>270</v>
      </c>
      <c r="H179" s="90" t="s">
        <v>416</v>
      </c>
      <c r="I179" s="95" t="s">
        <v>3</v>
      </c>
      <c r="J179" s="178">
        <f t="shared" si="22"/>
        <v>8000</v>
      </c>
      <c r="K179" s="102">
        <f t="shared" si="22"/>
        <v>0</v>
      </c>
      <c r="L179" s="103">
        <f t="shared" si="22"/>
        <v>0</v>
      </c>
      <c r="M179" s="92">
        <v>0</v>
      </c>
    </row>
    <row r="180" spans="1:13" ht="18" customHeight="1" x14ac:dyDescent="0.3">
      <c r="A180" s="88" t="s">
        <v>291</v>
      </c>
      <c r="B180" s="90" t="s">
        <v>365</v>
      </c>
      <c r="C180" s="90" t="s">
        <v>295</v>
      </c>
      <c r="D180" s="90" t="s">
        <v>276</v>
      </c>
      <c r="E180" s="89">
        <v>98</v>
      </c>
      <c r="F180" s="89">
        <v>1</v>
      </c>
      <c r="G180" s="90" t="s">
        <v>270</v>
      </c>
      <c r="H180" s="90" t="s">
        <v>416</v>
      </c>
      <c r="I180" s="95" t="s">
        <v>5</v>
      </c>
      <c r="J180" s="176">
        <v>8000</v>
      </c>
      <c r="K180" s="102">
        <v>0</v>
      </c>
      <c r="L180" s="103">
        <v>0</v>
      </c>
      <c r="M180" s="92">
        <v>0</v>
      </c>
    </row>
    <row r="181" spans="1:13" ht="35.450000000000003" customHeight="1" x14ac:dyDescent="0.3">
      <c r="A181" s="96" t="s">
        <v>417</v>
      </c>
      <c r="B181" s="82">
        <v>601</v>
      </c>
      <c r="C181" s="83" t="s">
        <v>276</v>
      </c>
      <c r="D181" s="83" t="s">
        <v>270</v>
      </c>
      <c r="E181" s="83" t="s">
        <v>270</v>
      </c>
      <c r="F181" s="83" t="s">
        <v>271</v>
      </c>
      <c r="G181" s="83" t="s">
        <v>270</v>
      </c>
      <c r="H181" s="83" t="s">
        <v>272</v>
      </c>
      <c r="I181" s="98" t="s">
        <v>3</v>
      </c>
      <c r="J181" s="177">
        <f t="shared" ref="J181:L182" si="23">J182</f>
        <v>4770</v>
      </c>
      <c r="K181" s="99">
        <f t="shared" si="23"/>
        <v>6849.8200000000006</v>
      </c>
      <c r="L181" s="100">
        <f t="shared" si="23"/>
        <v>6926.8200000000006</v>
      </c>
      <c r="M181" s="85">
        <f t="shared" si="15"/>
        <v>101.12411713008518</v>
      </c>
    </row>
    <row r="182" spans="1:13" ht="54" customHeight="1" x14ac:dyDescent="0.3">
      <c r="A182" s="81" t="s">
        <v>418</v>
      </c>
      <c r="B182" s="82">
        <v>601</v>
      </c>
      <c r="C182" s="83" t="s">
        <v>276</v>
      </c>
      <c r="D182" s="83">
        <v>10</v>
      </c>
      <c r="E182" s="83" t="s">
        <v>270</v>
      </c>
      <c r="F182" s="83" t="s">
        <v>271</v>
      </c>
      <c r="G182" s="83" t="s">
        <v>270</v>
      </c>
      <c r="H182" s="83" t="s">
        <v>272</v>
      </c>
      <c r="I182" s="98" t="s">
        <v>3</v>
      </c>
      <c r="J182" s="177">
        <f t="shared" si="23"/>
        <v>4770</v>
      </c>
      <c r="K182" s="99">
        <f t="shared" si="23"/>
        <v>6849.8200000000006</v>
      </c>
      <c r="L182" s="100">
        <f t="shared" si="23"/>
        <v>6926.8200000000006</v>
      </c>
      <c r="M182" s="85">
        <f t="shared" si="15"/>
        <v>101.12411713008518</v>
      </c>
    </row>
    <row r="183" spans="1:13" ht="72" customHeight="1" x14ac:dyDescent="0.3">
      <c r="A183" s="107" t="s">
        <v>419</v>
      </c>
      <c r="B183" s="82">
        <v>601</v>
      </c>
      <c r="C183" s="83" t="s">
        <v>276</v>
      </c>
      <c r="D183" s="83">
        <v>10</v>
      </c>
      <c r="E183" s="97" t="s">
        <v>276</v>
      </c>
      <c r="F183" s="83" t="s">
        <v>271</v>
      </c>
      <c r="G183" s="83" t="s">
        <v>270</v>
      </c>
      <c r="H183" s="83" t="s">
        <v>272</v>
      </c>
      <c r="I183" s="98" t="s">
        <v>3</v>
      </c>
      <c r="J183" s="177">
        <f>J184+J189</f>
        <v>4770</v>
      </c>
      <c r="K183" s="99">
        <f>K184+K189</f>
        <v>6849.8200000000006</v>
      </c>
      <c r="L183" s="100">
        <f>L184+L189</f>
        <v>6926.8200000000006</v>
      </c>
      <c r="M183" s="92">
        <f t="shared" si="15"/>
        <v>101.12411713008518</v>
      </c>
    </row>
    <row r="184" spans="1:13" ht="54" customHeight="1" x14ac:dyDescent="0.3">
      <c r="A184" s="81" t="s">
        <v>420</v>
      </c>
      <c r="B184" s="89">
        <v>601</v>
      </c>
      <c r="C184" s="90" t="s">
        <v>276</v>
      </c>
      <c r="D184" s="90">
        <v>10</v>
      </c>
      <c r="E184" s="101" t="s">
        <v>276</v>
      </c>
      <c r="F184" s="90" t="s">
        <v>271</v>
      </c>
      <c r="G184" s="90" t="s">
        <v>274</v>
      </c>
      <c r="H184" s="90" t="s">
        <v>272</v>
      </c>
      <c r="I184" s="95" t="s">
        <v>3</v>
      </c>
      <c r="J184" s="178">
        <f>J185</f>
        <v>4370</v>
      </c>
      <c r="K184" s="102">
        <f>K185</f>
        <v>6019.8200000000006</v>
      </c>
      <c r="L184" s="103">
        <f>L185</f>
        <v>6017.4100000000008</v>
      </c>
      <c r="M184" s="92">
        <f t="shared" si="15"/>
        <v>99.959965580366202</v>
      </c>
    </row>
    <row r="185" spans="1:13" ht="36" customHeight="1" x14ac:dyDescent="0.3">
      <c r="A185" s="81" t="s">
        <v>355</v>
      </c>
      <c r="B185" s="89">
        <v>601</v>
      </c>
      <c r="C185" s="90" t="s">
        <v>276</v>
      </c>
      <c r="D185" s="90">
        <v>10</v>
      </c>
      <c r="E185" s="90" t="s">
        <v>276</v>
      </c>
      <c r="F185" s="90" t="s">
        <v>271</v>
      </c>
      <c r="G185" s="90" t="s">
        <v>274</v>
      </c>
      <c r="H185" s="90" t="s">
        <v>356</v>
      </c>
      <c r="I185" s="95" t="s">
        <v>3</v>
      </c>
      <c r="J185" s="178">
        <f>J186+J187+J188</f>
        <v>4370</v>
      </c>
      <c r="K185" s="102">
        <f>K186+K187+K188</f>
        <v>6019.8200000000006</v>
      </c>
      <c r="L185" s="103">
        <f>L186+L187+L188</f>
        <v>6017.4100000000008</v>
      </c>
      <c r="M185" s="92">
        <f t="shared" si="15"/>
        <v>99.959965580366202</v>
      </c>
    </row>
    <row r="186" spans="1:13" ht="72" customHeight="1" x14ac:dyDescent="0.3">
      <c r="A186" s="81" t="s">
        <v>284</v>
      </c>
      <c r="B186" s="89">
        <v>601</v>
      </c>
      <c r="C186" s="90" t="s">
        <v>276</v>
      </c>
      <c r="D186" s="90">
        <v>10</v>
      </c>
      <c r="E186" s="90" t="s">
        <v>276</v>
      </c>
      <c r="F186" s="90" t="s">
        <v>271</v>
      </c>
      <c r="G186" s="90" t="s">
        <v>274</v>
      </c>
      <c r="H186" s="90" t="s">
        <v>356</v>
      </c>
      <c r="I186" s="95" t="s">
        <v>27</v>
      </c>
      <c r="J186" s="176">
        <v>3579.98</v>
      </c>
      <c r="K186" s="102">
        <v>5029.8</v>
      </c>
      <c r="L186" s="103">
        <v>5023.8</v>
      </c>
      <c r="M186" s="92">
        <f t="shared" si="15"/>
        <v>99.880710962662533</v>
      </c>
    </row>
    <row r="187" spans="1:13" ht="36" customHeight="1" x14ac:dyDescent="0.3">
      <c r="A187" s="81" t="s">
        <v>289</v>
      </c>
      <c r="B187" s="89">
        <v>601</v>
      </c>
      <c r="C187" s="90" t="s">
        <v>276</v>
      </c>
      <c r="D187" s="90">
        <v>10</v>
      </c>
      <c r="E187" s="90" t="s">
        <v>276</v>
      </c>
      <c r="F187" s="90" t="s">
        <v>271</v>
      </c>
      <c r="G187" s="90" t="s">
        <v>274</v>
      </c>
      <c r="H187" s="90" t="s">
        <v>356</v>
      </c>
      <c r="I187" s="95" t="s">
        <v>5</v>
      </c>
      <c r="J187" s="176">
        <v>786.42</v>
      </c>
      <c r="K187" s="102">
        <v>989.5</v>
      </c>
      <c r="L187" s="103">
        <v>993.09</v>
      </c>
      <c r="M187" s="92">
        <f t="shared" si="15"/>
        <v>100.36280949974734</v>
      </c>
    </row>
    <row r="188" spans="1:13" ht="18" customHeight="1" x14ac:dyDescent="0.3">
      <c r="A188" s="81" t="s">
        <v>291</v>
      </c>
      <c r="B188" s="89">
        <v>601</v>
      </c>
      <c r="C188" s="90" t="s">
        <v>276</v>
      </c>
      <c r="D188" s="90">
        <v>10</v>
      </c>
      <c r="E188" s="90" t="s">
        <v>276</v>
      </c>
      <c r="F188" s="90" t="s">
        <v>271</v>
      </c>
      <c r="G188" s="90" t="s">
        <v>274</v>
      </c>
      <c r="H188" s="90" t="s">
        <v>356</v>
      </c>
      <c r="I188" s="95" t="s">
        <v>20</v>
      </c>
      <c r="J188" s="176">
        <v>3.6</v>
      </c>
      <c r="K188" s="168">
        <v>0.52</v>
      </c>
      <c r="L188" s="188">
        <v>0.52</v>
      </c>
      <c r="M188" s="92">
        <f t="shared" si="15"/>
        <v>100</v>
      </c>
    </row>
    <row r="189" spans="1:13" ht="54" customHeight="1" x14ac:dyDescent="0.3">
      <c r="A189" s="107" t="s">
        <v>421</v>
      </c>
      <c r="B189" s="89">
        <v>601</v>
      </c>
      <c r="C189" s="90" t="s">
        <v>276</v>
      </c>
      <c r="D189" s="90">
        <v>10</v>
      </c>
      <c r="E189" s="101" t="s">
        <v>276</v>
      </c>
      <c r="F189" s="90" t="s">
        <v>271</v>
      </c>
      <c r="G189" s="90" t="s">
        <v>295</v>
      </c>
      <c r="H189" s="90" t="s">
        <v>272</v>
      </c>
      <c r="I189" s="95" t="s">
        <v>3</v>
      </c>
      <c r="J189" s="178">
        <f>J190+J192</f>
        <v>400</v>
      </c>
      <c r="K189" s="102">
        <f>K190+K192</f>
        <v>830</v>
      </c>
      <c r="L189" s="103">
        <f>L190+L192</f>
        <v>909.41000000000008</v>
      </c>
      <c r="M189" s="92">
        <f t="shared" si="15"/>
        <v>109.56746987951809</v>
      </c>
    </row>
    <row r="190" spans="1:13" ht="72" customHeight="1" x14ac:dyDescent="0.3">
      <c r="A190" s="124" t="s">
        <v>422</v>
      </c>
      <c r="B190" s="89">
        <v>601</v>
      </c>
      <c r="C190" s="90" t="s">
        <v>276</v>
      </c>
      <c r="D190" s="90">
        <v>10</v>
      </c>
      <c r="E190" s="101" t="s">
        <v>276</v>
      </c>
      <c r="F190" s="90" t="s">
        <v>271</v>
      </c>
      <c r="G190" s="90" t="s">
        <v>295</v>
      </c>
      <c r="H190" s="90" t="s">
        <v>423</v>
      </c>
      <c r="I190" s="95" t="s">
        <v>3</v>
      </c>
      <c r="J190" s="178">
        <f>J191</f>
        <v>390</v>
      </c>
      <c r="K190" s="102">
        <f>K191</f>
        <v>820</v>
      </c>
      <c r="L190" s="103">
        <f>L191</f>
        <v>903.71</v>
      </c>
      <c r="M190" s="92">
        <f t="shared" si="15"/>
        <v>110.20853658536586</v>
      </c>
    </row>
    <row r="191" spans="1:13" ht="36" customHeight="1" x14ac:dyDescent="0.3">
      <c r="A191" s="81" t="s">
        <v>289</v>
      </c>
      <c r="B191" s="89">
        <v>601</v>
      </c>
      <c r="C191" s="90" t="s">
        <v>276</v>
      </c>
      <c r="D191" s="90">
        <v>10</v>
      </c>
      <c r="E191" s="101" t="s">
        <v>276</v>
      </c>
      <c r="F191" s="90" t="s">
        <v>271</v>
      </c>
      <c r="G191" s="90" t="s">
        <v>295</v>
      </c>
      <c r="H191" s="90" t="s">
        <v>423</v>
      </c>
      <c r="I191" s="95" t="s">
        <v>5</v>
      </c>
      <c r="J191" s="176">
        <v>390</v>
      </c>
      <c r="K191" s="102">
        <v>820</v>
      </c>
      <c r="L191" s="103">
        <v>903.71</v>
      </c>
      <c r="M191" s="92">
        <f t="shared" si="15"/>
        <v>110.20853658536586</v>
      </c>
    </row>
    <row r="192" spans="1:13" ht="72" customHeight="1" x14ac:dyDescent="0.3">
      <c r="A192" s="107" t="s">
        <v>424</v>
      </c>
      <c r="B192" s="83" t="s">
        <v>365</v>
      </c>
      <c r="C192" s="83" t="s">
        <v>276</v>
      </c>
      <c r="D192" s="83">
        <v>10</v>
      </c>
      <c r="E192" s="97" t="s">
        <v>276</v>
      </c>
      <c r="F192" s="83" t="s">
        <v>271</v>
      </c>
      <c r="G192" s="83" t="s">
        <v>270</v>
      </c>
      <c r="H192" s="83" t="s">
        <v>272</v>
      </c>
      <c r="I192" s="98" t="s">
        <v>3</v>
      </c>
      <c r="J192" s="177">
        <f t="shared" ref="J192:L194" si="24">J193</f>
        <v>10</v>
      </c>
      <c r="K192" s="99">
        <f t="shared" si="24"/>
        <v>10</v>
      </c>
      <c r="L192" s="100">
        <f t="shared" si="24"/>
        <v>5.7</v>
      </c>
      <c r="M192" s="92">
        <f t="shared" si="15"/>
        <v>57.000000000000007</v>
      </c>
    </row>
    <row r="193" spans="1:13" ht="54" customHeight="1" x14ac:dyDescent="0.3">
      <c r="A193" s="107" t="s">
        <v>421</v>
      </c>
      <c r="B193" s="90" t="s">
        <v>365</v>
      </c>
      <c r="C193" s="90" t="s">
        <v>276</v>
      </c>
      <c r="D193" s="90">
        <v>10</v>
      </c>
      <c r="E193" s="101" t="s">
        <v>276</v>
      </c>
      <c r="F193" s="90" t="s">
        <v>271</v>
      </c>
      <c r="G193" s="90" t="s">
        <v>295</v>
      </c>
      <c r="H193" s="90" t="s">
        <v>272</v>
      </c>
      <c r="I193" s="95" t="s">
        <v>3</v>
      </c>
      <c r="J193" s="178">
        <f t="shared" si="24"/>
        <v>10</v>
      </c>
      <c r="K193" s="102">
        <f t="shared" si="24"/>
        <v>10</v>
      </c>
      <c r="L193" s="103">
        <f t="shared" si="24"/>
        <v>5.7</v>
      </c>
      <c r="M193" s="92">
        <f t="shared" si="15"/>
        <v>57.000000000000007</v>
      </c>
    </row>
    <row r="194" spans="1:13" ht="36" customHeight="1" x14ac:dyDescent="0.3">
      <c r="A194" s="81" t="s">
        <v>425</v>
      </c>
      <c r="B194" s="90" t="s">
        <v>365</v>
      </c>
      <c r="C194" s="90" t="s">
        <v>276</v>
      </c>
      <c r="D194" s="90">
        <v>10</v>
      </c>
      <c r="E194" s="101" t="s">
        <v>276</v>
      </c>
      <c r="F194" s="90" t="s">
        <v>271</v>
      </c>
      <c r="G194" s="90" t="s">
        <v>295</v>
      </c>
      <c r="H194" s="90" t="s">
        <v>426</v>
      </c>
      <c r="I194" s="95" t="s">
        <v>3</v>
      </c>
      <c r="J194" s="178">
        <f t="shared" si="24"/>
        <v>10</v>
      </c>
      <c r="K194" s="102">
        <f t="shared" si="24"/>
        <v>10</v>
      </c>
      <c r="L194" s="103">
        <f t="shared" si="24"/>
        <v>5.7</v>
      </c>
      <c r="M194" s="92">
        <f t="shared" si="15"/>
        <v>57.000000000000007</v>
      </c>
    </row>
    <row r="195" spans="1:13" ht="36" customHeight="1" x14ac:dyDescent="0.3">
      <c r="A195" s="81" t="s">
        <v>289</v>
      </c>
      <c r="B195" s="90" t="s">
        <v>365</v>
      </c>
      <c r="C195" s="90" t="s">
        <v>276</v>
      </c>
      <c r="D195" s="90">
        <v>10</v>
      </c>
      <c r="E195" s="101" t="s">
        <v>276</v>
      </c>
      <c r="F195" s="90" t="s">
        <v>271</v>
      </c>
      <c r="G195" s="90" t="s">
        <v>295</v>
      </c>
      <c r="H195" s="90" t="s">
        <v>426</v>
      </c>
      <c r="I195" s="95" t="s">
        <v>5</v>
      </c>
      <c r="J195" s="176">
        <v>10</v>
      </c>
      <c r="K195" s="102">
        <v>10</v>
      </c>
      <c r="L195" s="103">
        <v>5.7</v>
      </c>
      <c r="M195" s="92">
        <f t="shared" si="15"/>
        <v>57.000000000000007</v>
      </c>
    </row>
    <row r="196" spans="1:13" ht="18" customHeight="1" x14ac:dyDescent="0.3">
      <c r="A196" s="112" t="s">
        <v>427</v>
      </c>
      <c r="B196" s="82">
        <v>601</v>
      </c>
      <c r="C196" s="97" t="s">
        <v>302</v>
      </c>
      <c r="D196" s="83" t="s">
        <v>270</v>
      </c>
      <c r="E196" s="97" t="s">
        <v>270</v>
      </c>
      <c r="F196" s="83" t="s">
        <v>271</v>
      </c>
      <c r="G196" s="83" t="s">
        <v>270</v>
      </c>
      <c r="H196" s="83" t="s">
        <v>272</v>
      </c>
      <c r="I196" s="98" t="s">
        <v>3</v>
      </c>
      <c r="J196" s="181">
        <f>J197+J218</f>
        <v>42535.94</v>
      </c>
      <c r="K196" s="125">
        <f>K197+K218</f>
        <v>88701.540000000023</v>
      </c>
      <c r="L196" s="126">
        <f>L197+L218</f>
        <v>42312.91</v>
      </c>
      <c r="M196" s="85">
        <f t="shared" si="15"/>
        <v>47.702565254222186</v>
      </c>
    </row>
    <row r="197" spans="1:13" ht="18" customHeight="1" x14ac:dyDescent="0.3">
      <c r="A197" s="81" t="s">
        <v>428</v>
      </c>
      <c r="B197" s="82">
        <v>601</v>
      </c>
      <c r="C197" s="83" t="s">
        <v>302</v>
      </c>
      <c r="D197" s="83" t="s">
        <v>322</v>
      </c>
      <c r="E197" s="97" t="s">
        <v>270</v>
      </c>
      <c r="F197" s="83" t="s">
        <v>271</v>
      </c>
      <c r="G197" s="83" t="s">
        <v>270</v>
      </c>
      <c r="H197" s="83" t="s">
        <v>272</v>
      </c>
      <c r="I197" s="98" t="s">
        <v>3</v>
      </c>
      <c r="J197" s="181">
        <f>J198</f>
        <v>42190.94</v>
      </c>
      <c r="K197" s="125">
        <f>K198</f>
        <v>87612.580000000016</v>
      </c>
      <c r="L197" s="126">
        <f>L198</f>
        <v>41917.360000000001</v>
      </c>
      <c r="M197" s="85">
        <f t="shared" si="15"/>
        <v>47.843996832418348</v>
      </c>
    </row>
    <row r="198" spans="1:13" ht="54" customHeight="1" x14ac:dyDescent="0.3">
      <c r="A198" s="107" t="s">
        <v>429</v>
      </c>
      <c r="B198" s="82">
        <v>601</v>
      </c>
      <c r="C198" s="83" t="s">
        <v>302</v>
      </c>
      <c r="D198" s="83" t="s">
        <v>322</v>
      </c>
      <c r="E198" s="97" t="s">
        <v>302</v>
      </c>
      <c r="F198" s="83" t="s">
        <v>271</v>
      </c>
      <c r="G198" s="83" t="s">
        <v>270</v>
      </c>
      <c r="H198" s="83" t="s">
        <v>272</v>
      </c>
      <c r="I198" s="98" t="s">
        <v>3</v>
      </c>
      <c r="J198" s="177">
        <f>J199+J209+J203</f>
        <v>42190.94</v>
      </c>
      <c r="K198" s="99">
        <f>K199+K209+K203</f>
        <v>87612.580000000016</v>
      </c>
      <c r="L198" s="100">
        <f>L199+L209+L203</f>
        <v>41917.360000000001</v>
      </c>
      <c r="M198" s="92">
        <f t="shared" si="15"/>
        <v>47.843996832418348</v>
      </c>
    </row>
    <row r="199" spans="1:13" ht="72" customHeight="1" x14ac:dyDescent="0.3">
      <c r="A199" s="107" t="s">
        <v>430</v>
      </c>
      <c r="B199" s="89">
        <v>601</v>
      </c>
      <c r="C199" s="90" t="s">
        <v>302</v>
      </c>
      <c r="D199" s="90" t="s">
        <v>322</v>
      </c>
      <c r="E199" s="101" t="s">
        <v>302</v>
      </c>
      <c r="F199" s="90" t="s">
        <v>281</v>
      </c>
      <c r="G199" s="90" t="s">
        <v>270</v>
      </c>
      <c r="H199" s="90" t="s">
        <v>272</v>
      </c>
      <c r="I199" s="95" t="s">
        <v>3</v>
      </c>
      <c r="J199" s="178">
        <f t="shared" ref="J199:L201" si="25">J200</f>
        <v>9317</v>
      </c>
      <c r="K199" s="102">
        <f t="shared" si="25"/>
        <v>11529.5</v>
      </c>
      <c r="L199" s="103">
        <f t="shared" si="25"/>
        <v>11429.38</v>
      </c>
      <c r="M199" s="92">
        <f t="shared" si="15"/>
        <v>99.131618890671746</v>
      </c>
    </row>
    <row r="200" spans="1:13" ht="54" customHeight="1" x14ac:dyDescent="0.3">
      <c r="A200" s="107" t="s">
        <v>431</v>
      </c>
      <c r="B200" s="89">
        <v>601</v>
      </c>
      <c r="C200" s="90" t="s">
        <v>302</v>
      </c>
      <c r="D200" s="90" t="s">
        <v>322</v>
      </c>
      <c r="E200" s="101" t="s">
        <v>302</v>
      </c>
      <c r="F200" s="90" t="s">
        <v>281</v>
      </c>
      <c r="G200" s="90" t="s">
        <v>274</v>
      </c>
      <c r="H200" s="90" t="s">
        <v>272</v>
      </c>
      <c r="I200" s="95" t="s">
        <v>3</v>
      </c>
      <c r="J200" s="178">
        <f t="shared" si="25"/>
        <v>9317</v>
      </c>
      <c r="K200" s="102">
        <f t="shared" si="25"/>
        <v>11529.5</v>
      </c>
      <c r="L200" s="103">
        <f t="shared" si="25"/>
        <v>11429.38</v>
      </c>
      <c r="M200" s="92">
        <f t="shared" si="15"/>
        <v>99.131618890671746</v>
      </c>
    </row>
    <row r="201" spans="1:13" ht="54" customHeight="1" x14ac:dyDescent="0.3">
      <c r="A201" s="81" t="s">
        <v>432</v>
      </c>
      <c r="B201" s="89">
        <v>601</v>
      </c>
      <c r="C201" s="90" t="s">
        <v>302</v>
      </c>
      <c r="D201" s="90" t="s">
        <v>322</v>
      </c>
      <c r="E201" s="101" t="s">
        <v>302</v>
      </c>
      <c r="F201" s="90" t="s">
        <v>281</v>
      </c>
      <c r="G201" s="90" t="s">
        <v>274</v>
      </c>
      <c r="H201" s="90" t="s">
        <v>433</v>
      </c>
      <c r="I201" s="95" t="s">
        <v>3</v>
      </c>
      <c r="J201" s="178">
        <f t="shared" si="25"/>
        <v>9317</v>
      </c>
      <c r="K201" s="102">
        <f t="shared" si="25"/>
        <v>11529.5</v>
      </c>
      <c r="L201" s="103">
        <f t="shared" si="25"/>
        <v>11429.38</v>
      </c>
      <c r="M201" s="92">
        <f t="shared" si="15"/>
        <v>99.131618890671746</v>
      </c>
    </row>
    <row r="202" spans="1:13" ht="36" customHeight="1" x14ac:dyDescent="0.3">
      <c r="A202" s="81" t="s">
        <v>289</v>
      </c>
      <c r="B202" s="89">
        <v>601</v>
      </c>
      <c r="C202" s="90" t="s">
        <v>302</v>
      </c>
      <c r="D202" s="90" t="s">
        <v>322</v>
      </c>
      <c r="E202" s="101" t="s">
        <v>302</v>
      </c>
      <c r="F202" s="90" t="s">
        <v>281</v>
      </c>
      <c r="G202" s="90" t="s">
        <v>274</v>
      </c>
      <c r="H202" s="90" t="s">
        <v>433</v>
      </c>
      <c r="I202" s="95" t="s">
        <v>5</v>
      </c>
      <c r="J202" s="176">
        <v>9317</v>
      </c>
      <c r="K202" s="102">
        <v>11529.5</v>
      </c>
      <c r="L202" s="103">
        <v>11429.38</v>
      </c>
      <c r="M202" s="92">
        <f t="shared" si="15"/>
        <v>99.131618890671746</v>
      </c>
    </row>
    <row r="203" spans="1:13" ht="36" customHeight="1" x14ac:dyDescent="0.3">
      <c r="A203" s="81" t="s">
        <v>434</v>
      </c>
      <c r="B203" s="90" t="s">
        <v>365</v>
      </c>
      <c r="C203" s="101" t="s">
        <v>302</v>
      </c>
      <c r="D203" s="90" t="s">
        <v>322</v>
      </c>
      <c r="E203" s="101" t="s">
        <v>302</v>
      </c>
      <c r="F203" s="90" t="s">
        <v>312</v>
      </c>
      <c r="G203" s="90" t="s">
        <v>270</v>
      </c>
      <c r="H203" s="90" t="s">
        <v>272</v>
      </c>
      <c r="I203" s="95" t="s">
        <v>3</v>
      </c>
      <c r="J203" s="178">
        <f>J204</f>
        <v>2896.55</v>
      </c>
      <c r="K203" s="102">
        <f>K204</f>
        <v>2621.38</v>
      </c>
      <c r="L203" s="103">
        <f>L204</f>
        <v>2621.38</v>
      </c>
      <c r="M203" s="92">
        <f t="shared" si="15"/>
        <v>100</v>
      </c>
    </row>
    <row r="204" spans="1:13" ht="36" customHeight="1" x14ac:dyDescent="0.3">
      <c r="A204" s="81" t="s">
        <v>435</v>
      </c>
      <c r="B204" s="90" t="s">
        <v>365</v>
      </c>
      <c r="C204" s="101" t="s">
        <v>302</v>
      </c>
      <c r="D204" s="90" t="s">
        <v>322</v>
      </c>
      <c r="E204" s="101" t="s">
        <v>302</v>
      </c>
      <c r="F204" s="90" t="s">
        <v>312</v>
      </c>
      <c r="G204" s="90" t="s">
        <v>328</v>
      </c>
      <c r="H204" s="90" t="s">
        <v>272</v>
      </c>
      <c r="I204" s="95" t="s">
        <v>3</v>
      </c>
      <c r="J204" s="178">
        <f>J205+J207</f>
        <v>2896.55</v>
      </c>
      <c r="K204" s="102">
        <f>K205+K207</f>
        <v>2621.38</v>
      </c>
      <c r="L204" s="103">
        <f>L205+L207</f>
        <v>2621.38</v>
      </c>
      <c r="M204" s="92">
        <f t="shared" si="15"/>
        <v>100</v>
      </c>
    </row>
    <row r="205" spans="1:13" ht="72" customHeight="1" x14ac:dyDescent="0.3">
      <c r="A205" s="122" t="s">
        <v>436</v>
      </c>
      <c r="B205" s="90" t="s">
        <v>365</v>
      </c>
      <c r="C205" s="101" t="s">
        <v>302</v>
      </c>
      <c r="D205" s="90" t="s">
        <v>322</v>
      </c>
      <c r="E205" s="101" t="s">
        <v>302</v>
      </c>
      <c r="F205" s="90" t="s">
        <v>312</v>
      </c>
      <c r="G205" s="90" t="s">
        <v>328</v>
      </c>
      <c r="H205" s="90" t="s">
        <v>437</v>
      </c>
      <c r="I205" s="95" t="s">
        <v>3</v>
      </c>
      <c r="J205" s="178">
        <f>J206</f>
        <v>2698.55</v>
      </c>
      <c r="K205" s="102">
        <f>K206</f>
        <v>2423.38</v>
      </c>
      <c r="L205" s="103">
        <f>L206</f>
        <v>2423.38</v>
      </c>
      <c r="M205" s="92">
        <f t="shared" si="15"/>
        <v>100</v>
      </c>
    </row>
    <row r="206" spans="1:13" ht="36" customHeight="1" x14ac:dyDescent="0.3">
      <c r="A206" s="81" t="s">
        <v>289</v>
      </c>
      <c r="B206" s="90" t="s">
        <v>365</v>
      </c>
      <c r="C206" s="101" t="s">
        <v>302</v>
      </c>
      <c r="D206" s="90" t="s">
        <v>322</v>
      </c>
      <c r="E206" s="101" t="s">
        <v>302</v>
      </c>
      <c r="F206" s="90" t="s">
        <v>312</v>
      </c>
      <c r="G206" s="90" t="s">
        <v>328</v>
      </c>
      <c r="H206" s="90" t="s">
        <v>437</v>
      </c>
      <c r="I206" s="95" t="s">
        <v>5</v>
      </c>
      <c r="J206" s="176">
        <v>2698.55</v>
      </c>
      <c r="K206" s="102">
        <v>2423.38</v>
      </c>
      <c r="L206" s="103">
        <v>2423.38</v>
      </c>
      <c r="M206" s="92">
        <f t="shared" si="15"/>
        <v>100</v>
      </c>
    </row>
    <row r="207" spans="1:13" ht="90" customHeight="1" x14ac:dyDescent="0.3">
      <c r="A207" s="122" t="s">
        <v>438</v>
      </c>
      <c r="B207" s="90" t="s">
        <v>365</v>
      </c>
      <c r="C207" s="101" t="s">
        <v>302</v>
      </c>
      <c r="D207" s="90" t="s">
        <v>322</v>
      </c>
      <c r="E207" s="101" t="s">
        <v>302</v>
      </c>
      <c r="F207" s="90" t="s">
        <v>312</v>
      </c>
      <c r="G207" s="90" t="s">
        <v>328</v>
      </c>
      <c r="H207" s="90" t="s">
        <v>439</v>
      </c>
      <c r="I207" s="95" t="s">
        <v>3</v>
      </c>
      <c r="J207" s="178">
        <f>J208</f>
        <v>198</v>
      </c>
      <c r="K207" s="102">
        <f>K208</f>
        <v>198</v>
      </c>
      <c r="L207" s="103">
        <f>L208</f>
        <v>198</v>
      </c>
      <c r="M207" s="92">
        <f t="shared" si="15"/>
        <v>100</v>
      </c>
    </row>
    <row r="208" spans="1:13" ht="36" customHeight="1" x14ac:dyDescent="0.3">
      <c r="A208" s="81" t="s">
        <v>289</v>
      </c>
      <c r="B208" s="90" t="s">
        <v>365</v>
      </c>
      <c r="C208" s="101" t="s">
        <v>302</v>
      </c>
      <c r="D208" s="90" t="s">
        <v>322</v>
      </c>
      <c r="E208" s="101" t="s">
        <v>302</v>
      </c>
      <c r="F208" s="90" t="s">
        <v>312</v>
      </c>
      <c r="G208" s="90" t="s">
        <v>328</v>
      </c>
      <c r="H208" s="90" t="s">
        <v>439</v>
      </c>
      <c r="I208" s="95" t="s">
        <v>5</v>
      </c>
      <c r="J208" s="176">
        <v>198</v>
      </c>
      <c r="K208" s="102">
        <v>198</v>
      </c>
      <c r="L208" s="103">
        <v>198</v>
      </c>
      <c r="M208" s="92">
        <f t="shared" si="15"/>
        <v>100</v>
      </c>
    </row>
    <row r="209" spans="1:13" ht="36" customHeight="1" x14ac:dyDescent="0.3">
      <c r="A209" s="81" t="s">
        <v>440</v>
      </c>
      <c r="B209" s="89">
        <v>601</v>
      </c>
      <c r="C209" s="90" t="s">
        <v>302</v>
      </c>
      <c r="D209" s="90" t="s">
        <v>322</v>
      </c>
      <c r="E209" s="101" t="s">
        <v>302</v>
      </c>
      <c r="F209" s="90" t="s">
        <v>260</v>
      </c>
      <c r="G209" s="90" t="s">
        <v>270</v>
      </c>
      <c r="H209" s="90" t="s">
        <v>272</v>
      </c>
      <c r="I209" s="95" t="s">
        <v>3</v>
      </c>
      <c r="J209" s="178">
        <f>J210+J215</f>
        <v>29977.39</v>
      </c>
      <c r="K209" s="102">
        <f>K210+K215</f>
        <v>73461.700000000012</v>
      </c>
      <c r="L209" s="103">
        <f>L210+L215</f>
        <v>27866.600000000002</v>
      </c>
      <c r="M209" s="92">
        <f t="shared" si="15"/>
        <v>37.933508209039537</v>
      </c>
    </row>
    <row r="210" spans="1:13" ht="36" customHeight="1" x14ac:dyDescent="0.3">
      <c r="A210" s="81" t="s">
        <v>441</v>
      </c>
      <c r="B210" s="90" t="s">
        <v>365</v>
      </c>
      <c r="C210" s="90" t="s">
        <v>302</v>
      </c>
      <c r="D210" s="90" t="s">
        <v>322</v>
      </c>
      <c r="E210" s="101" t="s">
        <v>302</v>
      </c>
      <c r="F210" s="90" t="s">
        <v>260</v>
      </c>
      <c r="G210" s="90" t="s">
        <v>274</v>
      </c>
      <c r="H210" s="90" t="s">
        <v>272</v>
      </c>
      <c r="I210" s="95" t="s">
        <v>3</v>
      </c>
      <c r="J210" s="178">
        <f>J212+J213</f>
        <v>29977.39</v>
      </c>
      <c r="K210" s="102">
        <f>K212+K213</f>
        <v>72745.820000000007</v>
      </c>
      <c r="L210" s="103">
        <f>L212+L213</f>
        <v>27150.720000000001</v>
      </c>
      <c r="M210" s="92">
        <f t="shared" si="15"/>
        <v>37.322721772879866</v>
      </c>
    </row>
    <row r="211" spans="1:13" ht="36" customHeight="1" x14ac:dyDescent="0.3">
      <c r="A211" s="81" t="s">
        <v>442</v>
      </c>
      <c r="B211" s="89">
        <v>601</v>
      </c>
      <c r="C211" s="90" t="s">
        <v>302</v>
      </c>
      <c r="D211" s="90" t="s">
        <v>322</v>
      </c>
      <c r="E211" s="101" t="s">
        <v>302</v>
      </c>
      <c r="F211" s="90" t="s">
        <v>260</v>
      </c>
      <c r="G211" s="90" t="s">
        <v>274</v>
      </c>
      <c r="H211" s="90" t="s">
        <v>443</v>
      </c>
      <c r="I211" s="95" t="s">
        <v>3</v>
      </c>
      <c r="J211" s="178">
        <f>J212</f>
        <v>10384.469999999999</v>
      </c>
      <c r="K211" s="102">
        <f>K212</f>
        <v>19713.349999999999</v>
      </c>
      <c r="L211" s="103">
        <f>L212</f>
        <v>16039.02</v>
      </c>
      <c r="M211" s="92">
        <f t="shared" si="15"/>
        <v>81.36120953567</v>
      </c>
    </row>
    <row r="212" spans="1:13" ht="36" customHeight="1" x14ac:dyDescent="0.3">
      <c r="A212" s="81" t="s">
        <v>289</v>
      </c>
      <c r="B212" s="89">
        <v>601</v>
      </c>
      <c r="C212" s="90" t="s">
        <v>302</v>
      </c>
      <c r="D212" s="90" t="s">
        <v>322</v>
      </c>
      <c r="E212" s="101" t="s">
        <v>302</v>
      </c>
      <c r="F212" s="90" t="s">
        <v>260</v>
      </c>
      <c r="G212" s="90" t="s">
        <v>274</v>
      </c>
      <c r="H212" s="90" t="s">
        <v>443</v>
      </c>
      <c r="I212" s="95" t="s">
        <v>5</v>
      </c>
      <c r="J212" s="176">
        <v>10384.469999999999</v>
      </c>
      <c r="K212" s="102">
        <v>19713.349999999999</v>
      </c>
      <c r="L212" s="103">
        <v>16039.02</v>
      </c>
      <c r="M212" s="92">
        <f t="shared" ref="M212:M277" si="26">L212/K212*100</f>
        <v>81.36120953567</v>
      </c>
    </row>
    <row r="213" spans="1:13" ht="54" customHeight="1" x14ac:dyDescent="0.3">
      <c r="A213" s="127" t="s">
        <v>444</v>
      </c>
      <c r="B213" s="89">
        <v>601</v>
      </c>
      <c r="C213" s="101" t="s">
        <v>302</v>
      </c>
      <c r="D213" s="90" t="s">
        <v>322</v>
      </c>
      <c r="E213" s="101" t="s">
        <v>302</v>
      </c>
      <c r="F213" s="90" t="s">
        <v>260</v>
      </c>
      <c r="G213" s="90" t="s">
        <v>274</v>
      </c>
      <c r="H213" s="90" t="s">
        <v>445</v>
      </c>
      <c r="I213" s="95" t="s">
        <v>3</v>
      </c>
      <c r="J213" s="178">
        <f>J214</f>
        <v>19592.919999999998</v>
      </c>
      <c r="K213" s="102">
        <f>K214</f>
        <v>53032.47</v>
      </c>
      <c r="L213" s="103">
        <f>L214</f>
        <v>11111.7</v>
      </c>
      <c r="M213" s="92">
        <f t="shared" si="26"/>
        <v>20.952635244030688</v>
      </c>
    </row>
    <row r="214" spans="1:13" ht="36" customHeight="1" x14ac:dyDescent="0.3">
      <c r="A214" s="81" t="s">
        <v>289</v>
      </c>
      <c r="B214" s="89">
        <v>601</v>
      </c>
      <c r="C214" s="101" t="s">
        <v>302</v>
      </c>
      <c r="D214" s="90" t="s">
        <v>322</v>
      </c>
      <c r="E214" s="101" t="s">
        <v>302</v>
      </c>
      <c r="F214" s="90" t="s">
        <v>260</v>
      </c>
      <c r="G214" s="90" t="s">
        <v>274</v>
      </c>
      <c r="H214" s="90" t="s">
        <v>445</v>
      </c>
      <c r="I214" s="95" t="s">
        <v>5</v>
      </c>
      <c r="J214" s="176">
        <v>19592.919999999998</v>
      </c>
      <c r="K214" s="129">
        <v>53032.47</v>
      </c>
      <c r="L214" s="128">
        <v>11111.7</v>
      </c>
      <c r="M214" s="92">
        <f t="shared" si="26"/>
        <v>20.952635244030688</v>
      </c>
    </row>
    <row r="215" spans="1:13" ht="54" customHeight="1" x14ac:dyDescent="0.3">
      <c r="A215" s="107" t="s">
        <v>446</v>
      </c>
      <c r="B215" s="89">
        <v>601</v>
      </c>
      <c r="C215" s="90" t="s">
        <v>302</v>
      </c>
      <c r="D215" s="90" t="s">
        <v>322</v>
      </c>
      <c r="E215" s="101" t="s">
        <v>302</v>
      </c>
      <c r="F215" s="90" t="s">
        <v>260</v>
      </c>
      <c r="G215" s="90" t="s">
        <v>295</v>
      </c>
      <c r="H215" s="90" t="s">
        <v>272</v>
      </c>
      <c r="I215" s="95" t="s">
        <v>3</v>
      </c>
      <c r="J215" s="182">
        <f t="shared" ref="J215:L216" si="27">J216</f>
        <v>0</v>
      </c>
      <c r="K215" s="129">
        <f t="shared" si="27"/>
        <v>715.88</v>
      </c>
      <c r="L215" s="128">
        <f t="shared" si="27"/>
        <v>715.88</v>
      </c>
      <c r="M215" s="92">
        <f t="shared" si="26"/>
        <v>100</v>
      </c>
    </row>
    <row r="216" spans="1:13" ht="36" customHeight="1" x14ac:dyDescent="0.3">
      <c r="A216" s="81" t="s">
        <v>442</v>
      </c>
      <c r="B216" s="89">
        <v>601</v>
      </c>
      <c r="C216" s="90" t="s">
        <v>302</v>
      </c>
      <c r="D216" s="90" t="s">
        <v>322</v>
      </c>
      <c r="E216" s="101" t="s">
        <v>302</v>
      </c>
      <c r="F216" s="90" t="s">
        <v>260</v>
      </c>
      <c r="G216" s="90" t="s">
        <v>295</v>
      </c>
      <c r="H216" s="90" t="s">
        <v>443</v>
      </c>
      <c r="I216" s="95" t="s">
        <v>3</v>
      </c>
      <c r="J216" s="182">
        <f t="shared" si="27"/>
        <v>0</v>
      </c>
      <c r="K216" s="129">
        <f t="shared" si="27"/>
        <v>715.88</v>
      </c>
      <c r="L216" s="128">
        <f t="shared" si="27"/>
        <v>715.88</v>
      </c>
      <c r="M216" s="92">
        <f t="shared" si="26"/>
        <v>100</v>
      </c>
    </row>
    <row r="217" spans="1:13" ht="36" customHeight="1" x14ac:dyDescent="0.3">
      <c r="A217" s="81" t="s">
        <v>289</v>
      </c>
      <c r="B217" s="89">
        <v>601</v>
      </c>
      <c r="C217" s="90" t="s">
        <v>302</v>
      </c>
      <c r="D217" s="90" t="s">
        <v>322</v>
      </c>
      <c r="E217" s="101" t="s">
        <v>302</v>
      </c>
      <c r="F217" s="90" t="s">
        <v>260</v>
      </c>
      <c r="G217" s="90" t="s">
        <v>295</v>
      </c>
      <c r="H217" s="90" t="s">
        <v>443</v>
      </c>
      <c r="I217" s="95" t="s">
        <v>5</v>
      </c>
      <c r="J217" s="176">
        <v>0</v>
      </c>
      <c r="K217" s="129">
        <v>715.88</v>
      </c>
      <c r="L217" s="128">
        <v>715.88</v>
      </c>
      <c r="M217" s="92">
        <f t="shared" si="26"/>
        <v>100</v>
      </c>
    </row>
    <row r="218" spans="1:13" ht="18" customHeight="1" x14ac:dyDescent="0.3">
      <c r="A218" s="81" t="s">
        <v>447</v>
      </c>
      <c r="B218" s="82">
        <v>601</v>
      </c>
      <c r="C218" s="83" t="s">
        <v>302</v>
      </c>
      <c r="D218" s="83" t="s">
        <v>448</v>
      </c>
      <c r="E218" s="97" t="s">
        <v>270</v>
      </c>
      <c r="F218" s="83" t="s">
        <v>271</v>
      </c>
      <c r="G218" s="83" t="s">
        <v>270</v>
      </c>
      <c r="H218" s="83" t="s">
        <v>272</v>
      </c>
      <c r="I218" s="98" t="s">
        <v>3</v>
      </c>
      <c r="J218" s="177">
        <f>J219+J241</f>
        <v>345</v>
      </c>
      <c r="K218" s="99">
        <f>K219+K241</f>
        <v>1088.96</v>
      </c>
      <c r="L218" s="100">
        <f>L219+L241</f>
        <v>395.54999999999995</v>
      </c>
      <c r="M218" s="85">
        <f t="shared" si="26"/>
        <v>36.32364825154275</v>
      </c>
    </row>
    <row r="219" spans="1:13" ht="36" customHeight="1" x14ac:dyDescent="0.3">
      <c r="A219" s="107" t="s">
        <v>449</v>
      </c>
      <c r="B219" s="82">
        <v>601</v>
      </c>
      <c r="C219" s="83" t="s">
        <v>302</v>
      </c>
      <c r="D219" s="83" t="s">
        <v>448</v>
      </c>
      <c r="E219" s="97" t="s">
        <v>328</v>
      </c>
      <c r="F219" s="83" t="s">
        <v>271</v>
      </c>
      <c r="G219" s="83" t="s">
        <v>270</v>
      </c>
      <c r="H219" s="83" t="s">
        <v>272</v>
      </c>
      <c r="I219" s="98" t="s">
        <v>3</v>
      </c>
      <c r="J219" s="177">
        <f>J220+J224+J231</f>
        <v>285</v>
      </c>
      <c r="K219" s="99">
        <f>K220+K224+K231</f>
        <v>285</v>
      </c>
      <c r="L219" s="100">
        <f>L220+L224+L231</f>
        <v>280.64999999999998</v>
      </c>
      <c r="M219" s="92">
        <f t="shared" si="26"/>
        <v>98.473684210526315</v>
      </c>
    </row>
    <row r="220" spans="1:13" ht="54" customHeight="1" x14ac:dyDescent="0.3">
      <c r="A220" s="81" t="s">
        <v>450</v>
      </c>
      <c r="B220" s="89">
        <v>601</v>
      </c>
      <c r="C220" s="90" t="s">
        <v>302</v>
      </c>
      <c r="D220" s="90" t="s">
        <v>448</v>
      </c>
      <c r="E220" s="90" t="s">
        <v>328</v>
      </c>
      <c r="F220" s="90" t="s">
        <v>281</v>
      </c>
      <c r="G220" s="90" t="s">
        <v>270</v>
      </c>
      <c r="H220" s="90" t="s">
        <v>272</v>
      </c>
      <c r="I220" s="95" t="s">
        <v>3</v>
      </c>
      <c r="J220" s="178">
        <f t="shared" ref="J220:L222" si="28">J221</f>
        <v>10</v>
      </c>
      <c r="K220" s="102">
        <f t="shared" si="28"/>
        <v>10</v>
      </c>
      <c r="L220" s="103">
        <f t="shared" si="28"/>
        <v>10</v>
      </c>
      <c r="M220" s="92">
        <f t="shared" si="26"/>
        <v>100</v>
      </c>
    </row>
    <row r="221" spans="1:13" ht="54" customHeight="1" x14ac:dyDescent="0.3">
      <c r="A221" s="81" t="s">
        <v>451</v>
      </c>
      <c r="B221" s="89">
        <v>601</v>
      </c>
      <c r="C221" s="90" t="s">
        <v>302</v>
      </c>
      <c r="D221" s="90" t="s">
        <v>448</v>
      </c>
      <c r="E221" s="90" t="s">
        <v>328</v>
      </c>
      <c r="F221" s="90" t="s">
        <v>281</v>
      </c>
      <c r="G221" s="90" t="s">
        <v>274</v>
      </c>
      <c r="H221" s="90" t="s">
        <v>272</v>
      </c>
      <c r="I221" s="95" t="s">
        <v>3</v>
      </c>
      <c r="J221" s="178">
        <f t="shared" si="28"/>
        <v>10</v>
      </c>
      <c r="K221" s="102">
        <f t="shared" si="28"/>
        <v>10</v>
      </c>
      <c r="L221" s="103">
        <f t="shared" si="28"/>
        <v>10</v>
      </c>
      <c r="M221" s="92">
        <f t="shared" si="26"/>
        <v>100</v>
      </c>
    </row>
    <row r="222" spans="1:13" ht="36" customHeight="1" x14ac:dyDescent="0.3">
      <c r="A222" s="130" t="s">
        <v>452</v>
      </c>
      <c r="B222" s="89">
        <v>601</v>
      </c>
      <c r="C222" s="90" t="s">
        <v>302</v>
      </c>
      <c r="D222" s="90" t="s">
        <v>448</v>
      </c>
      <c r="E222" s="90" t="s">
        <v>328</v>
      </c>
      <c r="F222" s="90" t="s">
        <v>281</v>
      </c>
      <c r="G222" s="90" t="s">
        <v>274</v>
      </c>
      <c r="H222" s="90" t="s">
        <v>453</v>
      </c>
      <c r="I222" s="95" t="s">
        <v>3</v>
      </c>
      <c r="J222" s="178">
        <f t="shared" si="28"/>
        <v>10</v>
      </c>
      <c r="K222" s="102">
        <f t="shared" si="28"/>
        <v>10</v>
      </c>
      <c r="L222" s="103">
        <f t="shared" si="28"/>
        <v>10</v>
      </c>
      <c r="M222" s="92">
        <f t="shared" si="26"/>
        <v>100</v>
      </c>
    </row>
    <row r="223" spans="1:13" ht="36" customHeight="1" x14ac:dyDescent="0.3">
      <c r="A223" s="81" t="s">
        <v>289</v>
      </c>
      <c r="B223" s="89">
        <v>601</v>
      </c>
      <c r="C223" s="90" t="s">
        <v>302</v>
      </c>
      <c r="D223" s="90" t="s">
        <v>448</v>
      </c>
      <c r="E223" s="90" t="s">
        <v>328</v>
      </c>
      <c r="F223" s="90" t="s">
        <v>281</v>
      </c>
      <c r="G223" s="90" t="s">
        <v>274</v>
      </c>
      <c r="H223" s="90" t="s">
        <v>453</v>
      </c>
      <c r="I223" s="95" t="s">
        <v>5</v>
      </c>
      <c r="J223" s="176">
        <v>10</v>
      </c>
      <c r="K223" s="102">
        <v>10</v>
      </c>
      <c r="L223" s="103">
        <v>10</v>
      </c>
      <c r="M223" s="92">
        <f t="shared" si="26"/>
        <v>100</v>
      </c>
    </row>
    <row r="224" spans="1:13" ht="54" customHeight="1" x14ac:dyDescent="0.3">
      <c r="A224" s="81" t="s">
        <v>454</v>
      </c>
      <c r="B224" s="89">
        <v>601</v>
      </c>
      <c r="C224" s="90" t="s">
        <v>302</v>
      </c>
      <c r="D224" s="90" t="s">
        <v>448</v>
      </c>
      <c r="E224" s="101" t="s">
        <v>328</v>
      </c>
      <c r="F224" s="90" t="s">
        <v>312</v>
      </c>
      <c r="G224" s="90" t="s">
        <v>270</v>
      </c>
      <c r="H224" s="90" t="s">
        <v>272</v>
      </c>
      <c r="I224" s="95" t="s">
        <v>3</v>
      </c>
      <c r="J224" s="178">
        <f>J225+J228</f>
        <v>250</v>
      </c>
      <c r="K224" s="102">
        <f>K225+K228</f>
        <v>250</v>
      </c>
      <c r="L224" s="103">
        <f>L225+L228</f>
        <v>248</v>
      </c>
      <c r="M224" s="92">
        <f t="shared" si="26"/>
        <v>99.2</v>
      </c>
    </row>
    <row r="225" spans="1:13" ht="36" customHeight="1" x14ac:dyDescent="0.3">
      <c r="A225" s="81" t="s">
        <v>455</v>
      </c>
      <c r="B225" s="89">
        <v>601</v>
      </c>
      <c r="C225" s="90" t="s">
        <v>302</v>
      </c>
      <c r="D225" s="90" t="s">
        <v>448</v>
      </c>
      <c r="E225" s="101" t="s">
        <v>328</v>
      </c>
      <c r="F225" s="90" t="s">
        <v>312</v>
      </c>
      <c r="G225" s="90" t="s">
        <v>274</v>
      </c>
      <c r="H225" s="90" t="s">
        <v>272</v>
      </c>
      <c r="I225" s="95" t="s">
        <v>3</v>
      </c>
      <c r="J225" s="178">
        <f t="shared" ref="J225:L226" si="29">J226</f>
        <v>200</v>
      </c>
      <c r="K225" s="102">
        <f t="shared" si="29"/>
        <v>200</v>
      </c>
      <c r="L225" s="103">
        <f t="shared" si="29"/>
        <v>200</v>
      </c>
      <c r="M225" s="92">
        <f t="shared" si="26"/>
        <v>100</v>
      </c>
    </row>
    <row r="226" spans="1:13" ht="36" customHeight="1" x14ac:dyDescent="0.3">
      <c r="A226" s="81" t="s">
        <v>456</v>
      </c>
      <c r="B226" s="89">
        <v>601</v>
      </c>
      <c r="C226" s="90" t="s">
        <v>302</v>
      </c>
      <c r="D226" s="90" t="s">
        <v>448</v>
      </c>
      <c r="E226" s="90" t="s">
        <v>328</v>
      </c>
      <c r="F226" s="90" t="s">
        <v>312</v>
      </c>
      <c r="G226" s="90" t="s">
        <v>274</v>
      </c>
      <c r="H226" s="90" t="s">
        <v>457</v>
      </c>
      <c r="I226" s="95" t="s">
        <v>3</v>
      </c>
      <c r="J226" s="178">
        <f t="shared" si="29"/>
        <v>200</v>
      </c>
      <c r="K226" s="102">
        <f t="shared" si="29"/>
        <v>200</v>
      </c>
      <c r="L226" s="103">
        <f t="shared" si="29"/>
        <v>200</v>
      </c>
      <c r="M226" s="92">
        <f t="shared" si="26"/>
        <v>100</v>
      </c>
    </row>
    <row r="227" spans="1:13" ht="18" customHeight="1" x14ac:dyDescent="0.3">
      <c r="A227" s="81" t="s">
        <v>291</v>
      </c>
      <c r="B227" s="89">
        <v>601</v>
      </c>
      <c r="C227" s="90" t="s">
        <v>302</v>
      </c>
      <c r="D227" s="90" t="s">
        <v>448</v>
      </c>
      <c r="E227" s="90" t="s">
        <v>328</v>
      </c>
      <c r="F227" s="90" t="s">
        <v>312</v>
      </c>
      <c r="G227" s="90" t="s">
        <v>274</v>
      </c>
      <c r="H227" s="90" t="s">
        <v>457</v>
      </c>
      <c r="I227" s="95" t="s">
        <v>20</v>
      </c>
      <c r="J227" s="176">
        <v>200</v>
      </c>
      <c r="K227" s="102">
        <v>200</v>
      </c>
      <c r="L227" s="103">
        <v>200</v>
      </c>
      <c r="M227" s="92">
        <f t="shared" si="26"/>
        <v>100</v>
      </c>
    </row>
    <row r="228" spans="1:13" ht="36" customHeight="1" x14ac:dyDescent="0.3">
      <c r="A228" s="81" t="s">
        <v>458</v>
      </c>
      <c r="B228" s="89">
        <v>601</v>
      </c>
      <c r="C228" s="90" t="s">
        <v>302</v>
      </c>
      <c r="D228" s="90" t="s">
        <v>448</v>
      </c>
      <c r="E228" s="101" t="s">
        <v>328</v>
      </c>
      <c r="F228" s="90" t="s">
        <v>312</v>
      </c>
      <c r="G228" s="90" t="s">
        <v>295</v>
      </c>
      <c r="H228" s="90" t="s">
        <v>272</v>
      </c>
      <c r="I228" s="95" t="s">
        <v>3</v>
      </c>
      <c r="J228" s="178">
        <f t="shared" ref="J228:L229" si="30">J229</f>
        <v>50</v>
      </c>
      <c r="K228" s="102">
        <f t="shared" si="30"/>
        <v>50</v>
      </c>
      <c r="L228" s="103">
        <f t="shared" si="30"/>
        <v>48</v>
      </c>
      <c r="M228" s="92">
        <f t="shared" si="26"/>
        <v>96</v>
      </c>
    </row>
    <row r="229" spans="1:13" ht="54" customHeight="1" x14ac:dyDescent="0.3">
      <c r="A229" s="131" t="s">
        <v>459</v>
      </c>
      <c r="B229" s="89">
        <v>601</v>
      </c>
      <c r="C229" s="90" t="s">
        <v>302</v>
      </c>
      <c r="D229" s="90" t="s">
        <v>448</v>
      </c>
      <c r="E229" s="90" t="s">
        <v>328</v>
      </c>
      <c r="F229" s="90" t="s">
        <v>312</v>
      </c>
      <c r="G229" s="90" t="s">
        <v>295</v>
      </c>
      <c r="H229" s="90" t="s">
        <v>460</v>
      </c>
      <c r="I229" s="95" t="s">
        <v>3</v>
      </c>
      <c r="J229" s="178">
        <f t="shared" si="30"/>
        <v>50</v>
      </c>
      <c r="K229" s="102">
        <f t="shared" si="30"/>
        <v>50</v>
      </c>
      <c r="L229" s="103">
        <f t="shared" si="30"/>
        <v>48</v>
      </c>
      <c r="M229" s="92">
        <f t="shared" si="26"/>
        <v>96</v>
      </c>
    </row>
    <row r="230" spans="1:13" ht="36" customHeight="1" x14ac:dyDescent="0.3">
      <c r="A230" s="81" t="s">
        <v>289</v>
      </c>
      <c r="B230" s="89">
        <v>601</v>
      </c>
      <c r="C230" s="90" t="s">
        <v>302</v>
      </c>
      <c r="D230" s="90" t="s">
        <v>448</v>
      </c>
      <c r="E230" s="90" t="s">
        <v>328</v>
      </c>
      <c r="F230" s="90" t="s">
        <v>312</v>
      </c>
      <c r="G230" s="90" t="s">
        <v>295</v>
      </c>
      <c r="H230" s="90" t="s">
        <v>460</v>
      </c>
      <c r="I230" s="95" t="s">
        <v>5</v>
      </c>
      <c r="J230" s="176">
        <v>50</v>
      </c>
      <c r="K230" s="102">
        <v>50</v>
      </c>
      <c r="L230" s="103">
        <v>48</v>
      </c>
      <c r="M230" s="92">
        <f t="shared" si="26"/>
        <v>96</v>
      </c>
    </row>
    <row r="231" spans="1:13" ht="54" customHeight="1" x14ac:dyDescent="0.3">
      <c r="A231" s="81" t="s">
        <v>461</v>
      </c>
      <c r="B231" s="89">
        <v>601</v>
      </c>
      <c r="C231" s="90" t="s">
        <v>302</v>
      </c>
      <c r="D231" s="90" t="s">
        <v>448</v>
      </c>
      <c r="E231" s="90" t="s">
        <v>328</v>
      </c>
      <c r="F231" s="90" t="s">
        <v>260</v>
      </c>
      <c r="G231" s="90" t="s">
        <v>270</v>
      </c>
      <c r="H231" s="90" t="s">
        <v>272</v>
      </c>
      <c r="I231" s="95" t="s">
        <v>3</v>
      </c>
      <c r="J231" s="178">
        <f>J232+J235+J238</f>
        <v>25</v>
      </c>
      <c r="K231" s="102">
        <f>K232+K235+K238</f>
        <v>25</v>
      </c>
      <c r="L231" s="103">
        <f>L232+L235+L238</f>
        <v>22.65</v>
      </c>
      <c r="M231" s="92">
        <f t="shared" si="26"/>
        <v>90.6</v>
      </c>
    </row>
    <row r="232" spans="1:13" ht="36" customHeight="1" x14ac:dyDescent="0.3">
      <c r="A232" s="81" t="s">
        <v>462</v>
      </c>
      <c r="B232" s="89">
        <v>601</v>
      </c>
      <c r="C232" s="90" t="s">
        <v>302</v>
      </c>
      <c r="D232" s="90" t="s">
        <v>448</v>
      </c>
      <c r="E232" s="90" t="s">
        <v>328</v>
      </c>
      <c r="F232" s="90" t="s">
        <v>260</v>
      </c>
      <c r="G232" s="90" t="s">
        <v>274</v>
      </c>
      <c r="H232" s="90" t="s">
        <v>272</v>
      </c>
      <c r="I232" s="95" t="s">
        <v>3</v>
      </c>
      <c r="J232" s="178">
        <f t="shared" ref="J232:L233" si="31">J233</f>
        <v>10</v>
      </c>
      <c r="K232" s="102">
        <f t="shared" si="31"/>
        <v>10</v>
      </c>
      <c r="L232" s="103">
        <f t="shared" si="31"/>
        <v>7.65</v>
      </c>
      <c r="M232" s="92">
        <f t="shared" si="26"/>
        <v>76.5</v>
      </c>
    </row>
    <row r="233" spans="1:13" ht="36" customHeight="1" x14ac:dyDescent="0.3">
      <c r="A233" s="81" t="s">
        <v>463</v>
      </c>
      <c r="B233" s="89">
        <v>601</v>
      </c>
      <c r="C233" s="90" t="s">
        <v>302</v>
      </c>
      <c r="D233" s="90" t="s">
        <v>448</v>
      </c>
      <c r="E233" s="90" t="s">
        <v>328</v>
      </c>
      <c r="F233" s="90" t="s">
        <v>260</v>
      </c>
      <c r="G233" s="90" t="s">
        <v>274</v>
      </c>
      <c r="H233" s="90" t="s">
        <v>464</v>
      </c>
      <c r="I233" s="95" t="s">
        <v>3</v>
      </c>
      <c r="J233" s="178">
        <f t="shared" si="31"/>
        <v>10</v>
      </c>
      <c r="K233" s="102">
        <f t="shared" si="31"/>
        <v>10</v>
      </c>
      <c r="L233" s="103">
        <f t="shared" si="31"/>
        <v>7.65</v>
      </c>
      <c r="M233" s="92">
        <f t="shared" si="26"/>
        <v>76.5</v>
      </c>
    </row>
    <row r="234" spans="1:13" ht="36" customHeight="1" x14ac:dyDescent="0.3">
      <c r="A234" s="81" t="s">
        <v>289</v>
      </c>
      <c r="B234" s="89">
        <v>601</v>
      </c>
      <c r="C234" s="90" t="s">
        <v>302</v>
      </c>
      <c r="D234" s="90" t="s">
        <v>448</v>
      </c>
      <c r="E234" s="90" t="s">
        <v>328</v>
      </c>
      <c r="F234" s="90" t="s">
        <v>260</v>
      </c>
      <c r="G234" s="90" t="s">
        <v>274</v>
      </c>
      <c r="H234" s="90" t="s">
        <v>464</v>
      </c>
      <c r="I234" s="95" t="s">
        <v>5</v>
      </c>
      <c r="J234" s="176">
        <v>10</v>
      </c>
      <c r="K234" s="102">
        <v>10</v>
      </c>
      <c r="L234" s="103">
        <v>7.65</v>
      </c>
      <c r="M234" s="92">
        <f t="shared" si="26"/>
        <v>76.5</v>
      </c>
    </row>
    <row r="235" spans="1:13" ht="54" customHeight="1" x14ac:dyDescent="0.3">
      <c r="A235" s="81" t="s">
        <v>465</v>
      </c>
      <c r="B235" s="89">
        <v>601</v>
      </c>
      <c r="C235" s="90" t="s">
        <v>302</v>
      </c>
      <c r="D235" s="90" t="s">
        <v>448</v>
      </c>
      <c r="E235" s="90" t="s">
        <v>328</v>
      </c>
      <c r="F235" s="90" t="s">
        <v>260</v>
      </c>
      <c r="G235" s="90" t="s">
        <v>295</v>
      </c>
      <c r="H235" s="90" t="s">
        <v>272</v>
      </c>
      <c r="I235" s="95" t="s">
        <v>3</v>
      </c>
      <c r="J235" s="176">
        <v>10</v>
      </c>
      <c r="K235" s="102">
        <f>K237</f>
        <v>10</v>
      </c>
      <c r="L235" s="103">
        <f>L237</f>
        <v>10</v>
      </c>
      <c r="M235" s="92">
        <f t="shared" si="26"/>
        <v>100</v>
      </c>
    </row>
    <row r="236" spans="1:13" ht="22.9" customHeight="1" x14ac:dyDescent="0.3">
      <c r="A236" s="81" t="s">
        <v>466</v>
      </c>
      <c r="B236" s="89">
        <v>601</v>
      </c>
      <c r="C236" s="90" t="s">
        <v>302</v>
      </c>
      <c r="D236" s="90" t="s">
        <v>448</v>
      </c>
      <c r="E236" s="90" t="s">
        <v>328</v>
      </c>
      <c r="F236" s="90" t="s">
        <v>260</v>
      </c>
      <c r="G236" s="90" t="s">
        <v>295</v>
      </c>
      <c r="H236" s="90" t="s">
        <v>467</v>
      </c>
      <c r="I236" s="95" t="s">
        <v>3</v>
      </c>
      <c r="J236" s="176">
        <v>5</v>
      </c>
      <c r="K236" s="102">
        <f>K237</f>
        <v>10</v>
      </c>
      <c r="L236" s="103">
        <f>L237</f>
        <v>10</v>
      </c>
      <c r="M236" s="92">
        <f t="shared" si="26"/>
        <v>100</v>
      </c>
    </row>
    <row r="237" spans="1:13" ht="36" customHeight="1" x14ac:dyDescent="0.3">
      <c r="A237" s="81" t="s">
        <v>289</v>
      </c>
      <c r="B237" s="89">
        <v>601</v>
      </c>
      <c r="C237" s="90" t="s">
        <v>302</v>
      </c>
      <c r="D237" s="90" t="s">
        <v>448</v>
      </c>
      <c r="E237" s="90" t="s">
        <v>328</v>
      </c>
      <c r="F237" s="90" t="s">
        <v>260</v>
      </c>
      <c r="G237" s="90" t="s">
        <v>295</v>
      </c>
      <c r="H237" s="90" t="s">
        <v>467</v>
      </c>
      <c r="I237" s="95" t="s">
        <v>5</v>
      </c>
      <c r="J237" s="176">
        <v>10</v>
      </c>
      <c r="K237" s="102">
        <v>10</v>
      </c>
      <c r="L237" s="103">
        <v>10</v>
      </c>
      <c r="M237" s="92">
        <f t="shared" si="26"/>
        <v>100</v>
      </c>
    </row>
    <row r="238" spans="1:13" ht="18" customHeight="1" x14ac:dyDescent="0.3">
      <c r="A238" s="81" t="s">
        <v>468</v>
      </c>
      <c r="B238" s="89">
        <v>601</v>
      </c>
      <c r="C238" s="90" t="s">
        <v>302</v>
      </c>
      <c r="D238" s="90" t="s">
        <v>448</v>
      </c>
      <c r="E238" s="90" t="s">
        <v>328</v>
      </c>
      <c r="F238" s="90" t="s">
        <v>260</v>
      </c>
      <c r="G238" s="90" t="s">
        <v>276</v>
      </c>
      <c r="H238" s="90" t="s">
        <v>272</v>
      </c>
      <c r="I238" s="95" t="s">
        <v>3</v>
      </c>
      <c r="J238" s="178">
        <f>J240</f>
        <v>5</v>
      </c>
      <c r="K238" s="102">
        <f>K240</f>
        <v>5</v>
      </c>
      <c r="L238" s="103">
        <f>L240</f>
        <v>5</v>
      </c>
      <c r="M238" s="92">
        <f t="shared" si="26"/>
        <v>100</v>
      </c>
    </row>
    <row r="239" spans="1:13" ht="18" customHeight="1" x14ac:dyDescent="0.3">
      <c r="A239" s="81" t="s">
        <v>469</v>
      </c>
      <c r="B239" s="89">
        <v>601</v>
      </c>
      <c r="C239" s="90" t="s">
        <v>302</v>
      </c>
      <c r="D239" s="90" t="s">
        <v>448</v>
      </c>
      <c r="E239" s="90" t="s">
        <v>328</v>
      </c>
      <c r="F239" s="90" t="s">
        <v>260</v>
      </c>
      <c r="G239" s="90" t="s">
        <v>276</v>
      </c>
      <c r="H239" s="90" t="s">
        <v>470</v>
      </c>
      <c r="I239" s="95" t="s">
        <v>3</v>
      </c>
      <c r="J239" s="178">
        <f>J240</f>
        <v>5</v>
      </c>
      <c r="K239" s="102">
        <f>K240</f>
        <v>5</v>
      </c>
      <c r="L239" s="103">
        <f>L240</f>
        <v>5</v>
      </c>
      <c r="M239" s="92">
        <f t="shared" si="26"/>
        <v>100</v>
      </c>
    </row>
    <row r="240" spans="1:13" ht="36" customHeight="1" x14ac:dyDescent="0.3">
      <c r="A240" s="81" t="s">
        <v>289</v>
      </c>
      <c r="B240" s="89">
        <v>601</v>
      </c>
      <c r="C240" s="90" t="s">
        <v>302</v>
      </c>
      <c r="D240" s="90" t="s">
        <v>448</v>
      </c>
      <c r="E240" s="90" t="s">
        <v>328</v>
      </c>
      <c r="F240" s="90" t="s">
        <v>260</v>
      </c>
      <c r="G240" s="90" t="s">
        <v>276</v>
      </c>
      <c r="H240" s="90" t="s">
        <v>470</v>
      </c>
      <c r="I240" s="95" t="s">
        <v>5</v>
      </c>
      <c r="J240" s="178">
        <v>5</v>
      </c>
      <c r="K240" s="102">
        <v>5</v>
      </c>
      <c r="L240" s="103">
        <v>5</v>
      </c>
      <c r="M240" s="92">
        <f t="shared" si="26"/>
        <v>100</v>
      </c>
    </row>
    <row r="241" spans="1:13" ht="72" customHeight="1" x14ac:dyDescent="0.3">
      <c r="A241" s="81" t="s">
        <v>313</v>
      </c>
      <c r="B241" s="83" t="s">
        <v>365</v>
      </c>
      <c r="C241" s="83" t="s">
        <v>302</v>
      </c>
      <c r="D241" s="83">
        <v>12</v>
      </c>
      <c r="E241" s="97" t="s">
        <v>268</v>
      </c>
      <c r="F241" s="83" t="s">
        <v>271</v>
      </c>
      <c r="G241" s="83" t="s">
        <v>270</v>
      </c>
      <c r="H241" s="83" t="s">
        <v>272</v>
      </c>
      <c r="I241" s="98" t="s">
        <v>3</v>
      </c>
      <c r="J241" s="177">
        <f t="shared" ref="J241:L245" si="32">J242</f>
        <v>60</v>
      </c>
      <c r="K241" s="99">
        <f t="shared" si="32"/>
        <v>803.96</v>
      </c>
      <c r="L241" s="100">
        <f t="shared" si="32"/>
        <v>114.9</v>
      </c>
      <c r="M241" s="92">
        <f t="shared" si="26"/>
        <v>14.291755808746704</v>
      </c>
    </row>
    <row r="242" spans="1:13" ht="36" customHeight="1" x14ac:dyDescent="0.3">
      <c r="A242" s="81" t="s">
        <v>471</v>
      </c>
      <c r="B242" s="90" t="s">
        <v>365</v>
      </c>
      <c r="C242" s="90" t="s">
        <v>302</v>
      </c>
      <c r="D242" s="90">
        <v>12</v>
      </c>
      <c r="E242" s="101" t="s">
        <v>268</v>
      </c>
      <c r="F242" s="90" t="s">
        <v>271</v>
      </c>
      <c r="G242" s="90" t="s">
        <v>274</v>
      </c>
      <c r="H242" s="90" t="s">
        <v>272</v>
      </c>
      <c r="I242" s="95" t="s">
        <v>3</v>
      </c>
      <c r="J242" s="178">
        <f>J245+J243</f>
        <v>60</v>
      </c>
      <c r="K242" s="102">
        <f>K245+K243</f>
        <v>803.96</v>
      </c>
      <c r="L242" s="103">
        <f>L245+L243</f>
        <v>114.9</v>
      </c>
      <c r="M242" s="92">
        <f t="shared" si="26"/>
        <v>14.291755808746704</v>
      </c>
    </row>
    <row r="243" spans="1:13" ht="36" customHeight="1" x14ac:dyDescent="0.3">
      <c r="A243" s="81" t="s">
        <v>472</v>
      </c>
      <c r="B243" s="90" t="s">
        <v>365</v>
      </c>
      <c r="C243" s="90" t="s">
        <v>302</v>
      </c>
      <c r="D243" s="90">
        <v>12</v>
      </c>
      <c r="E243" s="101" t="s">
        <v>268</v>
      </c>
      <c r="F243" s="90" t="s">
        <v>271</v>
      </c>
      <c r="G243" s="90" t="s">
        <v>274</v>
      </c>
      <c r="H243" s="90" t="s">
        <v>473</v>
      </c>
      <c r="I243" s="95" t="s">
        <v>3</v>
      </c>
      <c r="J243" s="178">
        <f>J244</f>
        <v>0</v>
      </c>
      <c r="K243" s="102">
        <f>K244</f>
        <v>800</v>
      </c>
      <c r="L243" s="103">
        <f>L244</f>
        <v>114.9</v>
      </c>
      <c r="M243" s="92">
        <f t="shared" si="26"/>
        <v>14.362500000000001</v>
      </c>
    </row>
    <row r="244" spans="1:13" ht="36" customHeight="1" x14ac:dyDescent="0.3">
      <c r="A244" s="81" t="s">
        <v>289</v>
      </c>
      <c r="B244" s="90" t="s">
        <v>365</v>
      </c>
      <c r="C244" s="90" t="s">
        <v>302</v>
      </c>
      <c r="D244" s="90">
        <v>12</v>
      </c>
      <c r="E244" s="101" t="s">
        <v>268</v>
      </c>
      <c r="F244" s="90" t="s">
        <v>271</v>
      </c>
      <c r="G244" s="90" t="s">
        <v>274</v>
      </c>
      <c r="H244" s="90" t="s">
        <v>473</v>
      </c>
      <c r="I244" s="95" t="s">
        <v>5</v>
      </c>
      <c r="J244" s="178">
        <v>0</v>
      </c>
      <c r="K244" s="102">
        <v>800</v>
      </c>
      <c r="L244" s="103">
        <v>114.9</v>
      </c>
      <c r="M244" s="92">
        <f t="shared" si="26"/>
        <v>14.362500000000001</v>
      </c>
    </row>
    <row r="245" spans="1:13" ht="18" customHeight="1" x14ac:dyDescent="0.3">
      <c r="A245" s="123" t="s">
        <v>474</v>
      </c>
      <c r="B245" s="90" t="s">
        <v>365</v>
      </c>
      <c r="C245" s="90" t="s">
        <v>302</v>
      </c>
      <c r="D245" s="90">
        <v>12</v>
      </c>
      <c r="E245" s="101" t="s">
        <v>268</v>
      </c>
      <c r="F245" s="90" t="s">
        <v>271</v>
      </c>
      <c r="G245" s="90" t="s">
        <v>274</v>
      </c>
      <c r="H245" s="90" t="s">
        <v>475</v>
      </c>
      <c r="I245" s="95" t="s">
        <v>3</v>
      </c>
      <c r="J245" s="178">
        <f t="shared" si="32"/>
        <v>60</v>
      </c>
      <c r="K245" s="102">
        <f t="shared" si="32"/>
        <v>3.96</v>
      </c>
      <c r="L245" s="103">
        <f t="shared" si="32"/>
        <v>0</v>
      </c>
      <c r="M245" s="92">
        <f t="shared" si="26"/>
        <v>0</v>
      </c>
    </row>
    <row r="246" spans="1:13" ht="36" customHeight="1" x14ac:dyDescent="0.3">
      <c r="A246" s="81" t="s">
        <v>289</v>
      </c>
      <c r="B246" s="90" t="s">
        <v>365</v>
      </c>
      <c r="C246" s="90" t="s">
        <v>302</v>
      </c>
      <c r="D246" s="90">
        <v>12</v>
      </c>
      <c r="E246" s="101" t="s">
        <v>268</v>
      </c>
      <c r="F246" s="90" t="s">
        <v>271</v>
      </c>
      <c r="G246" s="90" t="s">
        <v>274</v>
      </c>
      <c r="H246" s="90" t="s">
        <v>475</v>
      </c>
      <c r="I246" s="95" t="s">
        <v>5</v>
      </c>
      <c r="J246" s="176">
        <v>60</v>
      </c>
      <c r="K246" s="102">
        <v>3.96</v>
      </c>
      <c r="L246" s="103">
        <v>0</v>
      </c>
      <c r="M246" s="92">
        <f t="shared" si="26"/>
        <v>0</v>
      </c>
    </row>
    <row r="247" spans="1:13" ht="18" customHeight="1" x14ac:dyDescent="0.3">
      <c r="A247" s="96" t="s">
        <v>476</v>
      </c>
      <c r="B247" s="82">
        <v>601</v>
      </c>
      <c r="C247" s="83" t="s">
        <v>328</v>
      </c>
      <c r="D247" s="83" t="s">
        <v>270</v>
      </c>
      <c r="E247" s="83" t="s">
        <v>270</v>
      </c>
      <c r="F247" s="83" t="s">
        <v>271</v>
      </c>
      <c r="G247" s="83" t="s">
        <v>270</v>
      </c>
      <c r="H247" s="83" t="s">
        <v>272</v>
      </c>
      <c r="I247" s="98" t="s">
        <v>3</v>
      </c>
      <c r="J247" s="177">
        <f>J295+J255+J261+J248</f>
        <v>22956.760000000002</v>
      </c>
      <c r="K247" s="99">
        <f>K295+K255+K261+K248</f>
        <v>40131.019999999997</v>
      </c>
      <c r="L247" s="100">
        <f>L295+L255+L261+L248</f>
        <v>38608.99</v>
      </c>
      <c r="M247" s="85">
        <f t="shared" si="26"/>
        <v>96.207347832175714</v>
      </c>
    </row>
    <row r="248" spans="1:13" ht="18" customHeight="1" x14ac:dyDescent="0.3">
      <c r="A248" s="96" t="s">
        <v>477</v>
      </c>
      <c r="B248" s="82">
        <v>601</v>
      </c>
      <c r="C248" s="83" t="s">
        <v>328</v>
      </c>
      <c r="D248" s="83" t="s">
        <v>274</v>
      </c>
      <c r="E248" s="83" t="s">
        <v>270</v>
      </c>
      <c r="F248" s="83" t="s">
        <v>271</v>
      </c>
      <c r="G248" s="83" t="s">
        <v>270</v>
      </c>
      <c r="H248" s="83" t="s">
        <v>272</v>
      </c>
      <c r="I248" s="98" t="s">
        <v>3</v>
      </c>
      <c r="J248" s="177">
        <f t="shared" ref="J248:L251" si="33">J249</f>
        <v>0</v>
      </c>
      <c r="K248" s="99">
        <f t="shared" si="33"/>
        <v>350</v>
      </c>
      <c r="L248" s="100">
        <f t="shared" si="33"/>
        <v>0</v>
      </c>
      <c r="M248" s="85">
        <v>0</v>
      </c>
    </row>
    <row r="249" spans="1:13" ht="36" customHeight="1" x14ac:dyDescent="0.3">
      <c r="A249" s="81" t="s">
        <v>413</v>
      </c>
      <c r="B249" s="82">
        <v>601</v>
      </c>
      <c r="C249" s="83" t="s">
        <v>328</v>
      </c>
      <c r="D249" s="83" t="s">
        <v>274</v>
      </c>
      <c r="E249" s="83" t="s">
        <v>325</v>
      </c>
      <c r="F249" s="83" t="s">
        <v>271</v>
      </c>
      <c r="G249" s="83" t="s">
        <v>270</v>
      </c>
      <c r="H249" s="83" t="s">
        <v>272</v>
      </c>
      <c r="I249" s="98" t="s">
        <v>3</v>
      </c>
      <c r="J249" s="177">
        <f t="shared" si="33"/>
        <v>0</v>
      </c>
      <c r="K249" s="99">
        <f t="shared" si="33"/>
        <v>350</v>
      </c>
      <c r="L249" s="100">
        <f t="shared" si="33"/>
        <v>0</v>
      </c>
      <c r="M249" s="92">
        <v>0</v>
      </c>
    </row>
    <row r="250" spans="1:13" ht="18" customHeight="1" x14ac:dyDescent="0.3">
      <c r="A250" s="123" t="s">
        <v>414</v>
      </c>
      <c r="B250" s="89">
        <v>601</v>
      </c>
      <c r="C250" s="90" t="s">
        <v>328</v>
      </c>
      <c r="D250" s="90" t="s">
        <v>274</v>
      </c>
      <c r="E250" s="90" t="s">
        <v>325</v>
      </c>
      <c r="F250" s="90" t="s">
        <v>281</v>
      </c>
      <c r="G250" s="90" t="s">
        <v>270</v>
      </c>
      <c r="H250" s="90" t="s">
        <v>272</v>
      </c>
      <c r="I250" s="95" t="s">
        <v>3</v>
      </c>
      <c r="J250" s="178">
        <f t="shared" si="33"/>
        <v>0</v>
      </c>
      <c r="K250" s="102">
        <f>K253</f>
        <v>350</v>
      </c>
      <c r="L250" s="103">
        <f t="shared" si="33"/>
        <v>0</v>
      </c>
      <c r="M250" s="92">
        <v>0</v>
      </c>
    </row>
    <row r="251" spans="1:13" ht="54" customHeight="1" x14ac:dyDescent="0.3">
      <c r="A251" s="81" t="s">
        <v>478</v>
      </c>
      <c r="B251" s="89">
        <v>601</v>
      </c>
      <c r="C251" s="90" t="s">
        <v>328</v>
      </c>
      <c r="D251" s="90" t="s">
        <v>274</v>
      </c>
      <c r="E251" s="90" t="s">
        <v>325</v>
      </c>
      <c r="F251" s="90" t="s">
        <v>281</v>
      </c>
      <c r="G251" s="90" t="s">
        <v>270</v>
      </c>
      <c r="H251" s="90" t="s">
        <v>479</v>
      </c>
      <c r="I251" s="95" t="s">
        <v>3</v>
      </c>
      <c r="J251" s="178">
        <f t="shared" si="33"/>
        <v>0</v>
      </c>
      <c r="K251" s="102">
        <f t="shared" si="33"/>
        <v>0</v>
      </c>
      <c r="L251" s="103">
        <f t="shared" si="33"/>
        <v>0</v>
      </c>
      <c r="M251" s="92">
        <v>0</v>
      </c>
    </row>
    <row r="252" spans="1:13" ht="36" customHeight="1" x14ac:dyDescent="0.3">
      <c r="A252" s="81" t="s">
        <v>480</v>
      </c>
      <c r="B252" s="89">
        <v>601</v>
      </c>
      <c r="C252" s="90" t="s">
        <v>328</v>
      </c>
      <c r="D252" s="90" t="s">
        <v>274</v>
      </c>
      <c r="E252" s="90" t="s">
        <v>325</v>
      </c>
      <c r="F252" s="90" t="s">
        <v>281</v>
      </c>
      <c r="G252" s="90" t="s">
        <v>270</v>
      </c>
      <c r="H252" s="90" t="s">
        <v>479</v>
      </c>
      <c r="I252" s="95" t="s">
        <v>91</v>
      </c>
      <c r="J252" s="176">
        <v>0</v>
      </c>
      <c r="K252" s="102">
        <v>0</v>
      </c>
      <c r="L252" s="103">
        <v>0</v>
      </c>
      <c r="M252" s="92">
        <v>0</v>
      </c>
    </row>
    <row r="253" spans="1:13" ht="36" customHeight="1" x14ac:dyDescent="0.3">
      <c r="A253" s="81"/>
      <c r="B253" s="89">
        <v>601</v>
      </c>
      <c r="C253" s="90" t="s">
        <v>328</v>
      </c>
      <c r="D253" s="90" t="s">
        <v>274</v>
      </c>
      <c r="E253" s="90" t="s">
        <v>325</v>
      </c>
      <c r="F253" s="90" t="s">
        <v>281</v>
      </c>
      <c r="G253" s="90" t="s">
        <v>270</v>
      </c>
      <c r="H253" s="90" t="s">
        <v>864</v>
      </c>
      <c r="I253" s="95" t="s">
        <v>3</v>
      </c>
      <c r="J253" s="176">
        <v>0</v>
      </c>
      <c r="K253" s="102">
        <f>K254</f>
        <v>350</v>
      </c>
      <c r="L253" s="103">
        <v>0</v>
      </c>
      <c r="M253" s="92">
        <v>0</v>
      </c>
    </row>
    <row r="254" spans="1:13" ht="36" customHeight="1" x14ac:dyDescent="0.3">
      <c r="A254" s="81"/>
      <c r="B254" s="89">
        <v>601</v>
      </c>
      <c r="C254" s="90" t="s">
        <v>328</v>
      </c>
      <c r="D254" s="90" t="s">
        <v>274</v>
      </c>
      <c r="E254" s="90" t="s">
        <v>325</v>
      </c>
      <c r="F254" s="90" t="s">
        <v>281</v>
      </c>
      <c r="G254" s="90" t="s">
        <v>270</v>
      </c>
      <c r="H254" s="90" t="s">
        <v>864</v>
      </c>
      <c r="I254" s="95" t="s">
        <v>5</v>
      </c>
      <c r="J254" s="176">
        <v>0</v>
      </c>
      <c r="K254" s="102">
        <v>350</v>
      </c>
      <c r="L254" s="103">
        <v>0</v>
      </c>
      <c r="M254" s="92">
        <v>0</v>
      </c>
    </row>
    <row r="255" spans="1:13" ht="18" customHeight="1" x14ac:dyDescent="0.3">
      <c r="A255" s="96" t="s">
        <v>481</v>
      </c>
      <c r="B255" s="83" t="s">
        <v>365</v>
      </c>
      <c r="C255" s="83" t="s">
        <v>328</v>
      </c>
      <c r="D255" s="83" t="s">
        <v>295</v>
      </c>
      <c r="E255" s="83" t="s">
        <v>270</v>
      </c>
      <c r="F255" s="83" t="s">
        <v>271</v>
      </c>
      <c r="G255" s="83" t="s">
        <v>270</v>
      </c>
      <c r="H255" s="83" t="s">
        <v>272</v>
      </c>
      <c r="I255" s="98" t="s">
        <v>3</v>
      </c>
      <c r="J255" s="177">
        <f t="shared" ref="J255:L259" si="34">J256</f>
        <v>5</v>
      </c>
      <c r="K255" s="99">
        <f t="shared" si="34"/>
        <v>7.77</v>
      </c>
      <c r="L255" s="100">
        <f t="shared" si="34"/>
        <v>2.68</v>
      </c>
      <c r="M255" s="85">
        <f t="shared" si="26"/>
        <v>34.491634491634493</v>
      </c>
    </row>
    <row r="256" spans="1:13" ht="72" customHeight="1" x14ac:dyDescent="0.3">
      <c r="A256" s="81" t="s">
        <v>482</v>
      </c>
      <c r="B256" s="82">
        <v>601</v>
      </c>
      <c r="C256" s="83" t="s">
        <v>328</v>
      </c>
      <c r="D256" s="83" t="s">
        <v>295</v>
      </c>
      <c r="E256" s="83" t="s">
        <v>483</v>
      </c>
      <c r="F256" s="83" t="s">
        <v>271</v>
      </c>
      <c r="G256" s="83" t="s">
        <v>270</v>
      </c>
      <c r="H256" s="83" t="s">
        <v>272</v>
      </c>
      <c r="I256" s="98" t="s">
        <v>3</v>
      </c>
      <c r="J256" s="177">
        <f t="shared" si="34"/>
        <v>5</v>
      </c>
      <c r="K256" s="99">
        <f t="shared" si="34"/>
        <v>7.77</v>
      </c>
      <c r="L256" s="100">
        <f t="shared" si="34"/>
        <v>2.68</v>
      </c>
      <c r="M256" s="92">
        <f t="shared" si="26"/>
        <v>34.491634491634493</v>
      </c>
    </row>
    <row r="257" spans="1:13" ht="54" customHeight="1" x14ac:dyDescent="0.3">
      <c r="A257" s="81" t="s">
        <v>484</v>
      </c>
      <c r="B257" s="89">
        <v>601</v>
      </c>
      <c r="C257" s="90" t="s">
        <v>328</v>
      </c>
      <c r="D257" s="90" t="s">
        <v>295</v>
      </c>
      <c r="E257" s="90" t="s">
        <v>483</v>
      </c>
      <c r="F257" s="90" t="s">
        <v>281</v>
      </c>
      <c r="G257" s="90" t="s">
        <v>270</v>
      </c>
      <c r="H257" s="90" t="s">
        <v>272</v>
      </c>
      <c r="I257" s="95" t="s">
        <v>3</v>
      </c>
      <c r="J257" s="178">
        <f t="shared" si="34"/>
        <v>5</v>
      </c>
      <c r="K257" s="102">
        <f t="shared" si="34"/>
        <v>7.77</v>
      </c>
      <c r="L257" s="103">
        <f t="shared" si="34"/>
        <v>2.68</v>
      </c>
      <c r="M257" s="92">
        <f t="shared" si="26"/>
        <v>34.491634491634493</v>
      </c>
    </row>
    <row r="258" spans="1:13" ht="36" customHeight="1" x14ac:dyDescent="0.3">
      <c r="A258" s="81" t="s">
        <v>485</v>
      </c>
      <c r="B258" s="89">
        <v>601</v>
      </c>
      <c r="C258" s="90" t="s">
        <v>328</v>
      </c>
      <c r="D258" s="90" t="s">
        <v>295</v>
      </c>
      <c r="E258" s="90" t="s">
        <v>483</v>
      </c>
      <c r="F258" s="90" t="s">
        <v>281</v>
      </c>
      <c r="G258" s="90" t="s">
        <v>274</v>
      </c>
      <c r="H258" s="90" t="s">
        <v>272</v>
      </c>
      <c r="I258" s="95" t="s">
        <v>3</v>
      </c>
      <c r="J258" s="178">
        <f t="shared" si="34"/>
        <v>5</v>
      </c>
      <c r="K258" s="102">
        <f t="shared" si="34"/>
        <v>7.77</v>
      </c>
      <c r="L258" s="103">
        <f t="shared" si="34"/>
        <v>2.68</v>
      </c>
      <c r="M258" s="92">
        <f t="shared" si="26"/>
        <v>34.491634491634493</v>
      </c>
    </row>
    <row r="259" spans="1:13" ht="18" customHeight="1" x14ac:dyDescent="0.3">
      <c r="A259" s="81" t="s">
        <v>486</v>
      </c>
      <c r="B259" s="89">
        <v>601</v>
      </c>
      <c r="C259" s="90" t="s">
        <v>328</v>
      </c>
      <c r="D259" s="90" t="s">
        <v>295</v>
      </c>
      <c r="E259" s="90" t="s">
        <v>483</v>
      </c>
      <c r="F259" s="90" t="s">
        <v>281</v>
      </c>
      <c r="G259" s="90" t="s">
        <v>274</v>
      </c>
      <c r="H259" s="90" t="s">
        <v>487</v>
      </c>
      <c r="I259" s="95" t="s">
        <v>3</v>
      </c>
      <c r="J259" s="178">
        <f t="shared" si="34"/>
        <v>5</v>
      </c>
      <c r="K259" s="102">
        <f t="shared" si="34"/>
        <v>7.77</v>
      </c>
      <c r="L259" s="103">
        <f t="shared" si="34"/>
        <v>2.68</v>
      </c>
      <c r="M259" s="92">
        <f t="shared" si="26"/>
        <v>34.491634491634493</v>
      </c>
    </row>
    <row r="260" spans="1:13" ht="36" customHeight="1" x14ac:dyDescent="0.3">
      <c r="A260" s="81" t="s">
        <v>289</v>
      </c>
      <c r="B260" s="89">
        <v>601</v>
      </c>
      <c r="C260" s="90" t="s">
        <v>328</v>
      </c>
      <c r="D260" s="90" t="s">
        <v>295</v>
      </c>
      <c r="E260" s="90" t="s">
        <v>483</v>
      </c>
      <c r="F260" s="90" t="s">
        <v>281</v>
      </c>
      <c r="G260" s="90" t="s">
        <v>274</v>
      </c>
      <c r="H260" s="90" t="s">
        <v>487</v>
      </c>
      <c r="I260" s="95" t="s">
        <v>5</v>
      </c>
      <c r="J260" s="176">
        <v>5</v>
      </c>
      <c r="K260" s="102">
        <v>7.77</v>
      </c>
      <c r="L260" s="103">
        <v>2.68</v>
      </c>
      <c r="M260" s="92">
        <f t="shared" si="26"/>
        <v>34.491634491634493</v>
      </c>
    </row>
    <row r="261" spans="1:13" ht="18" customHeight="1" x14ac:dyDescent="0.3">
      <c r="A261" s="96" t="s">
        <v>488</v>
      </c>
      <c r="B261" s="83" t="s">
        <v>365</v>
      </c>
      <c r="C261" s="83" t="s">
        <v>328</v>
      </c>
      <c r="D261" s="83" t="s">
        <v>276</v>
      </c>
      <c r="E261" s="83" t="s">
        <v>270</v>
      </c>
      <c r="F261" s="83" t="s">
        <v>271</v>
      </c>
      <c r="G261" s="83" t="s">
        <v>270</v>
      </c>
      <c r="H261" s="83" t="s">
        <v>272</v>
      </c>
      <c r="I261" s="98" t="s">
        <v>3</v>
      </c>
      <c r="J261" s="177">
        <f>J262+J290+J283</f>
        <v>22804.95</v>
      </c>
      <c r="K261" s="99">
        <f>K262+K290+K283</f>
        <v>38816.699999999997</v>
      </c>
      <c r="L261" s="100">
        <f>L262+L290+L283</f>
        <v>37951.619999999995</v>
      </c>
      <c r="M261" s="85">
        <f t="shared" si="26"/>
        <v>97.771371600367871</v>
      </c>
    </row>
    <row r="262" spans="1:13" ht="72" customHeight="1" x14ac:dyDescent="0.3">
      <c r="A262" s="81" t="s">
        <v>482</v>
      </c>
      <c r="B262" s="82">
        <v>601</v>
      </c>
      <c r="C262" s="83" t="s">
        <v>328</v>
      </c>
      <c r="D262" s="83" t="s">
        <v>276</v>
      </c>
      <c r="E262" s="83" t="s">
        <v>483</v>
      </c>
      <c r="F262" s="83" t="s">
        <v>271</v>
      </c>
      <c r="G262" s="83" t="s">
        <v>270</v>
      </c>
      <c r="H262" s="83" t="s">
        <v>272</v>
      </c>
      <c r="I262" s="98" t="s">
        <v>3</v>
      </c>
      <c r="J262" s="177">
        <f>J263+J275+J279</f>
        <v>20038.05</v>
      </c>
      <c r="K262" s="99">
        <f>K263+K275+K279</f>
        <v>35575.24</v>
      </c>
      <c r="L262" s="100">
        <f>L263+L275+L279</f>
        <v>35085.71</v>
      </c>
      <c r="M262" s="92">
        <f t="shared" si="26"/>
        <v>98.623958685872537</v>
      </c>
    </row>
    <row r="263" spans="1:13" ht="54" customHeight="1" x14ac:dyDescent="0.3">
      <c r="A263" s="81" t="s">
        <v>489</v>
      </c>
      <c r="B263" s="89">
        <v>601</v>
      </c>
      <c r="C263" s="90" t="s">
        <v>328</v>
      </c>
      <c r="D263" s="90" t="s">
        <v>276</v>
      </c>
      <c r="E263" s="90" t="s">
        <v>483</v>
      </c>
      <c r="F263" s="90" t="s">
        <v>312</v>
      </c>
      <c r="G263" s="90" t="s">
        <v>270</v>
      </c>
      <c r="H263" s="90" t="s">
        <v>272</v>
      </c>
      <c r="I263" s="95" t="s">
        <v>3</v>
      </c>
      <c r="J263" s="174">
        <f>J264+J267+J270</f>
        <v>13482.48</v>
      </c>
      <c r="K263" s="92">
        <f>K264+K267+K270</f>
        <v>17773.25</v>
      </c>
      <c r="L263" s="93">
        <f>L264+L267+L270</f>
        <v>17755.45</v>
      </c>
      <c r="M263" s="92">
        <f t="shared" si="26"/>
        <v>99.899849492917738</v>
      </c>
    </row>
    <row r="264" spans="1:13" ht="18" customHeight="1" x14ac:dyDescent="0.3">
      <c r="A264" s="81" t="s">
        <v>490</v>
      </c>
      <c r="B264" s="90" t="s">
        <v>365</v>
      </c>
      <c r="C264" s="90" t="s">
        <v>328</v>
      </c>
      <c r="D264" s="90" t="s">
        <v>276</v>
      </c>
      <c r="E264" s="90" t="s">
        <v>483</v>
      </c>
      <c r="F264" s="90" t="s">
        <v>312</v>
      </c>
      <c r="G264" s="90" t="s">
        <v>295</v>
      </c>
      <c r="H264" s="90" t="s">
        <v>272</v>
      </c>
      <c r="I264" s="95" t="s">
        <v>3</v>
      </c>
      <c r="J264" s="178">
        <f t="shared" ref="J264:L265" si="35">J265</f>
        <v>900</v>
      </c>
      <c r="K264" s="102">
        <f t="shared" si="35"/>
        <v>1036.8</v>
      </c>
      <c r="L264" s="103">
        <f t="shared" si="35"/>
        <v>970.41</v>
      </c>
      <c r="M264" s="92">
        <f t="shared" si="26"/>
        <v>93.596643518518519</v>
      </c>
    </row>
    <row r="265" spans="1:13" ht="18" customHeight="1" x14ac:dyDescent="0.3">
      <c r="A265" s="81" t="s">
        <v>491</v>
      </c>
      <c r="B265" s="89">
        <v>601</v>
      </c>
      <c r="C265" s="90" t="s">
        <v>328</v>
      </c>
      <c r="D265" s="90" t="s">
        <v>276</v>
      </c>
      <c r="E265" s="90" t="s">
        <v>483</v>
      </c>
      <c r="F265" s="90" t="s">
        <v>312</v>
      </c>
      <c r="G265" s="90" t="s">
        <v>295</v>
      </c>
      <c r="H265" s="90" t="s">
        <v>492</v>
      </c>
      <c r="I265" s="95" t="s">
        <v>3</v>
      </c>
      <c r="J265" s="178">
        <f t="shared" si="35"/>
        <v>900</v>
      </c>
      <c r="K265" s="102">
        <f t="shared" si="35"/>
        <v>1036.8</v>
      </c>
      <c r="L265" s="103">
        <f t="shared" si="35"/>
        <v>970.41</v>
      </c>
      <c r="M265" s="92">
        <f t="shared" si="26"/>
        <v>93.596643518518519</v>
      </c>
    </row>
    <row r="266" spans="1:13" ht="36" customHeight="1" x14ac:dyDescent="0.3">
      <c r="A266" s="81" t="s">
        <v>289</v>
      </c>
      <c r="B266" s="89">
        <v>601</v>
      </c>
      <c r="C266" s="90" t="s">
        <v>328</v>
      </c>
      <c r="D266" s="90" t="s">
        <v>276</v>
      </c>
      <c r="E266" s="90" t="s">
        <v>483</v>
      </c>
      <c r="F266" s="90" t="s">
        <v>312</v>
      </c>
      <c r="G266" s="90" t="s">
        <v>295</v>
      </c>
      <c r="H266" s="90" t="s">
        <v>492</v>
      </c>
      <c r="I266" s="95" t="s">
        <v>5</v>
      </c>
      <c r="J266" s="176">
        <v>900</v>
      </c>
      <c r="K266" s="102">
        <v>1036.8</v>
      </c>
      <c r="L266" s="103">
        <v>970.41</v>
      </c>
      <c r="M266" s="92">
        <f t="shared" si="26"/>
        <v>93.596643518518519</v>
      </c>
    </row>
    <row r="267" spans="1:13" ht="18" customHeight="1" x14ac:dyDescent="0.3">
      <c r="A267" s="81" t="s">
        <v>493</v>
      </c>
      <c r="B267" s="89">
        <v>601</v>
      </c>
      <c r="C267" s="90" t="s">
        <v>328</v>
      </c>
      <c r="D267" s="90" t="s">
        <v>276</v>
      </c>
      <c r="E267" s="90" t="s">
        <v>483</v>
      </c>
      <c r="F267" s="90" t="s">
        <v>312</v>
      </c>
      <c r="G267" s="90" t="s">
        <v>302</v>
      </c>
      <c r="H267" s="90" t="s">
        <v>272</v>
      </c>
      <c r="I267" s="95" t="s">
        <v>3</v>
      </c>
      <c r="J267" s="178">
        <f t="shared" ref="J267:L268" si="36">J268</f>
        <v>9376</v>
      </c>
      <c r="K267" s="102">
        <f t="shared" si="36"/>
        <v>14171.26</v>
      </c>
      <c r="L267" s="103">
        <f t="shared" si="36"/>
        <v>14219.86</v>
      </c>
      <c r="M267" s="92">
        <f t="shared" si="26"/>
        <v>100.34294762780445</v>
      </c>
    </row>
    <row r="268" spans="1:13" ht="18" customHeight="1" x14ac:dyDescent="0.3">
      <c r="A268" s="81" t="s">
        <v>494</v>
      </c>
      <c r="B268" s="89">
        <v>601</v>
      </c>
      <c r="C268" s="90" t="s">
        <v>328</v>
      </c>
      <c r="D268" s="90" t="s">
        <v>276</v>
      </c>
      <c r="E268" s="90" t="s">
        <v>483</v>
      </c>
      <c r="F268" s="90" t="s">
        <v>312</v>
      </c>
      <c r="G268" s="90" t="s">
        <v>302</v>
      </c>
      <c r="H268" s="90" t="s">
        <v>495</v>
      </c>
      <c r="I268" s="95" t="s">
        <v>3</v>
      </c>
      <c r="J268" s="178">
        <f t="shared" si="36"/>
        <v>9376</v>
      </c>
      <c r="K268" s="102">
        <f t="shared" si="36"/>
        <v>14171.26</v>
      </c>
      <c r="L268" s="103">
        <f t="shared" si="36"/>
        <v>14219.86</v>
      </c>
      <c r="M268" s="92">
        <f t="shared" si="26"/>
        <v>100.34294762780445</v>
      </c>
    </row>
    <row r="269" spans="1:13" ht="36" customHeight="1" x14ac:dyDescent="0.3">
      <c r="A269" s="81" t="s">
        <v>289</v>
      </c>
      <c r="B269" s="89">
        <v>601</v>
      </c>
      <c r="C269" s="90" t="s">
        <v>328</v>
      </c>
      <c r="D269" s="90" t="s">
        <v>276</v>
      </c>
      <c r="E269" s="90" t="s">
        <v>483</v>
      </c>
      <c r="F269" s="90" t="s">
        <v>312</v>
      </c>
      <c r="G269" s="90" t="s">
        <v>302</v>
      </c>
      <c r="H269" s="90" t="s">
        <v>495</v>
      </c>
      <c r="I269" s="95" t="s">
        <v>5</v>
      </c>
      <c r="J269" s="176">
        <v>9376</v>
      </c>
      <c r="K269" s="102">
        <v>14171.26</v>
      </c>
      <c r="L269" s="103">
        <v>14219.86</v>
      </c>
      <c r="M269" s="92">
        <f t="shared" si="26"/>
        <v>100.34294762780445</v>
      </c>
    </row>
    <row r="270" spans="1:13" ht="36" customHeight="1" x14ac:dyDescent="0.3">
      <c r="A270" s="81" t="s">
        <v>496</v>
      </c>
      <c r="B270" s="89">
        <v>601</v>
      </c>
      <c r="C270" s="90" t="s">
        <v>328</v>
      </c>
      <c r="D270" s="90" t="s">
        <v>276</v>
      </c>
      <c r="E270" s="90" t="s">
        <v>483</v>
      </c>
      <c r="F270" s="90" t="s">
        <v>312</v>
      </c>
      <c r="G270" s="90" t="s">
        <v>328</v>
      </c>
      <c r="H270" s="90" t="s">
        <v>272</v>
      </c>
      <c r="I270" s="95" t="s">
        <v>3</v>
      </c>
      <c r="J270" s="178">
        <f>J271+J273</f>
        <v>3206.48</v>
      </c>
      <c r="K270" s="102">
        <f>K271+K273</f>
        <v>2565.19</v>
      </c>
      <c r="L270" s="103">
        <f>L271+L273</f>
        <v>2565.1799999999998</v>
      </c>
      <c r="M270" s="92">
        <f t="shared" si="26"/>
        <v>99.999610165328875</v>
      </c>
    </row>
    <row r="271" spans="1:13" ht="90" customHeight="1" x14ac:dyDescent="0.3">
      <c r="A271" s="122" t="s">
        <v>497</v>
      </c>
      <c r="B271" s="89">
        <v>601</v>
      </c>
      <c r="C271" s="90" t="s">
        <v>328</v>
      </c>
      <c r="D271" s="90" t="s">
        <v>276</v>
      </c>
      <c r="E271" s="90" t="s">
        <v>483</v>
      </c>
      <c r="F271" s="90" t="s">
        <v>312</v>
      </c>
      <c r="G271" s="90" t="s">
        <v>328</v>
      </c>
      <c r="H271" s="90" t="s">
        <v>498</v>
      </c>
      <c r="I271" s="95" t="s">
        <v>3</v>
      </c>
      <c r="J271" s="178">
        <f>J272</f>
        <v>2974.48</v>
      </c>
      <c r="K271" s="102">
        <f>K272</f>
        <v>2333.19</v>
      </c>
      <c r="L271" s="103">
        <f>L272</f>
        <v>2333.1799999999998</v>
      </c>
      <c r="M271" s="92">
        <f t="shared" si="26"/>
        <v>99.999571402243276</v>
      </c>
    </row>
    <row r="272" spans="1:13" ht="36" customHeight="1" x14ac:dyDescent="0.3">
      <c r="A272" s="81" t="s">
        <v>289</v>
      </c>
      <c r="B272" s="89">
        <v>601</v>
      </c>
      <c r="C272" s="90" t="s">
        <v>328</v>
      </c>
      <c r="D272" s="90" t="s">
        <v>276</v>
      </c>
      <c r="E272" s="90" t="s">
        <v>483</v>
      </c>
      <c r="F272" s="90" t="s">
        <v>312</v>
      </c>
      <c r="G272" s="90" t="s">
        <v>328</v>
      </c>
      <c r="H272" s="90" t="s">
        <v>498</v>
      </c>
      <c r="I272" s="95" t="s">
        <v>5</v>
      </c>
      <c r="J272" s="176">
        <v>2974.48</v>
      </c>
      <c r="K272" s="102">
        <v>2333.19</v>
      </c>
      <c r="L272" s="103">
        <v>2333.1799999999998</v>
      </c>
      <c r="M272" s="92">
        <f t="shared" si="26"/>
        <v>99.999571402243276</v>
      </c>
    </row>
    <row r="273" spans="1:13" ht="108" customHeight="1" x14ac:dyDescent="0.3">
      <c r="A273" s="122" t="s">
        <v>499</v>
      </c>
      <c r="B273" s="89">
        <v>601</v>
      </c>
      <c r="C273" s="90" t="s">
        <v>328</v>
      </c>
      <c r="D273" s="90" t="s">
        <v>276</v>
      </c>
      <c r="E273" s="90" t="s">
        <v>483</v>
      </c>
      <c r="F273" s="90" t="s">
        <v>312</v>
      </c>
      <c r="G273" s="90" t="s">
        <v>328</v>
      </c>
      <c r="H273" s="90" t="s">
        <v>500</v>
      </c>
      <c r="I273" s="95" t="s">
        <v>3</v>
      </c>
      <c r="J273" s="178">
        <f>J274</f>
        <v>232</v>
      </c>
      <c r="K273" s="102">
        <f>K274</f>
        <v>232</v>
      </c>
      <c r="L273" s="103">
        <f>L274</f>
        <v>232</v>
      </c>
      <c r="M273" s="92">
        <f t="shared" si="26"/>
        <v>100</v>
      </c>
    </row>
    <row r="274" spans="1:13" ht="36" customHeight="1" x14ac:dyDescent="0.3">
      <c r="A274" s="81" t="s">
        <v>289</v>
      </c>
      <c r="B274" s="89">
        <v>601</v>
      </c>
      <c r="C274" s="90" t="s">
        <v>328</v>
      </c>
      <c r="D274" s="90" t="s">
        <v>276</v>
      </c>
      <c r="E274" s="90" t="s">
        <v>483</v>
      </c>
      <c r="F274" s="90" t="s">
        <v>312</v>
      </c>
      <c r="G274" s="90" t="s">
        <v>328</v>
      </c>
      <c r="H274" s="90" t="s">
        <v>500</v>
      </c>
      <c r="I274" s="95" t="s">
        <v>5</v>
      </c>
      <c r="J274" s="176">
        <v>232</v>
      </c>
      <c r="K274" s="102">
        <v>232</v>
      </c>
      <c r="L274" s="103">
        <v>232</v>
      </c>
      <c r="M274" s="92">
        <f t="shared" si="26"/>
        <v>100</v>
      </c>
    </row>
    <row r="275" spans="1:13" ht="54" customHeight="1" x14ac:dyDescent="0.3">
      <c r="A275" s="81" t="s">
        <v>501</v>
      </c>
      <c r="B275" s="89">
        <v>601</v>
      </c>
      <c r="C275" s="90" t="s">
        <v>328</v>
      </c>
      <c r="D275" s="90" t="s">
        <v>276</v>
      </c>
      <c r="E275" s="90" t="s">
        <v>483</v>
      </c>
      <c r="F275" s="90" t="s">
        <v>260</v>
      </c>
      <c r="G275" s="90" t="s">
        <v>270</v>
      </c>
      <c r="H275" s="90" t="s">
        <v>272</v>
      </c>
      <c r="I275" s="95" t="s">
        <v>3</v>
      </c>
      <c r="J275" s="178">
        <f t="shared" ref="J275:L276" si="37">J276</f>
        <v>6555.57</v>
      </c>
      <c r="K275" s="102">
        <f t="shared" si="37"/>
        <v>10773.93</v>
      </c>
      <c r="L275" s="103">
        <f t="shared" si="37"/>
        <v>10302.26</v>
      </c>
      <c r="M275" s="92">
        <f t="shared" si="26"/>
        <v>95.622117463172671</v>
      </c>
    </row>
    <row r="276" spans="1:13" ht="36" customHeight="1" x14ac:dyDescent="0.3">
      <c r="A276" s="81" t="s">
        <v>502</v>
      </c>
      <c r="B276" s="90" t="s">
        <v>365</v>
      </c>
      <c r="C276" s="90" t="s">
        <v>328</v>
      </c>
      <c r="D276" s="90" t="s">
        <v>276</v>
      </c>
      <c r="E276" s="90" t="s">
        <v>483</v>
      </c>
      <c r="F276" s="90" t="s">
        <v>260</v>
      </c>
      <c r="G276" s="90" t="s">
        <v>274</v>
      </c>
      <c r="H276" s="90" t="s">
        <v>272</v>
      </c>
      <c r="I276" s="95" t="s">
        <v>3</v>
      </c>
      <c r="J276" s="178">
        <f t="shared" si="37"/>
        <v>6555.57</v>
      </c>
      <c r="K276" s="102">
        <f t="shared" si="37"/>
        <v>10773.93</v>
      </c>
      <c r="L276" s="103">
        <f t="shared" si="37"/>
        <v>10302.26</v>
      </c>
      <c r="M276" s="92">
        <f t="shared" si="26"/>
        <v>95.622117463172671</v>
      </c>
    </row>
    <row r="277" spans="1:13" ht="36" customHeight="1" x14ac:dyDescent="0.3">
      <c r="A277" s="81" t="s">
        <v>503</v>
      </c>
      <c r="B277" s="89">
        <v>601</v>
      </c>
      <c r="C277" s="90" t="s">
        <v>328</v>
      </c>
      <c r="D277" s="90" t="s">
        <v>276</v>
      </c>
      <c r="E277" s="90" t="s">
        <v>483</v>
      </c>
      <c r="F277" s="90" t="s">
        <v>260</v>
      </c>
      <c r="G277" s="90" t="s">
        <v>274</v>
      </c>
      <c r="H277" s="90" t="s">
        <v>504</v>
      </c>
      <c r="I277" s="95" t="s">
        <v>3</v>
      </c>
      <c r="J277" s="178">
        <f>J278</f>
        <v>6555.57</v>
      </c>
      <c r="K277" s="102">
        <f>K278</f>
        <v>10773.93</v>
      </c>
      <c r="L277" s="103">
        <f>L278</f>
        <v>10302.26</v>
      </c>
      <c r="M277" s="92">
        <f t="shared" si="26"/>
        <v>95.622117463172671</v>
      </c>
    </row>
    <row r="278" spans="1:13" ht="36" customHeight="1" x14ac:dyDescent="0.3">
      <c r="A278" s="81" t="s">
        <v>289</v>
      </c>
      <c r="B278" s="89">
        <v>601</v>
      </c>
      <c r="C278" s="90" t="s">
        <v>328</v>
      </c>
      <c r="D278" s="90" t="s">
        <v>276</v>
      </c>
      <c r="E278" s="90" t="s">
        <v>483</v>
      </c>
      <c r="F278" s="90" t="s">
        <v>260</v>
      </c>
      <c r="G278" s="90" t="s">
        <v>274</v>
      </c>
      <c r="H278" s="90" t="s">
        <v>504</v>
      </c>
      <c r="I278" s="95" t="s">
        <v>5</v>
      </c>
      <c r="J278" s="176">
        <v>6555.57</v>
      </c>
      <c r="K278" s="102">
        <v>10773.93</v>
      </c>
      <c r="L278" s="103">
        <v>10302.26</v>
      </c>
      <c r="M278" s="92">
        <f t="shared" ref="M278:M341" si="38">L278/K278*100</f>
        <v>95.622117463172671</v>
      </c>
    </row>
    <row r="279" spans="1:13" ht="36" customHeight="1" x14ac:dyDescent="0.3">
      <c r="A279" s="81" t="s">
        <v>505</v>
      </c>
      <c r="B279" s="89">
        <v>601</v>
      </c>
      <c r="C279" s="90" t="s">
        <v>328</v>
      </c>
      <c r="D279" s="90" t="s">
        <v>276</v>
      </c>
      <c r="E279" s="90" t="s">
        <v>483</v>
      </c>
      <c r="F279" s="90" t="s">
        <v>262</v>
      </c>
      <c r="G279" s="90" t="s">
        <v>270</v>
      </c>
      <c r="H279" s="90" t="s">
        <v>272</v>
      </c>
      <c r="I279" s="95" t="s">
        <v>3</v>
      </c>
      <c r="J279" s="178">
        <f t="shared" ref="J279:L281" si="39">J280</f>
        <v>0</v>
      </c>
      <c r="K279" s="102">
        <f t="shared" si="39"/>
        <v>7028.06</v>
      </c>
      <c r="L279" s="103">
        <f t="shared" si="39"/>
        <v>7028</v>
      </c>
      <c r="M279" s="92">
        <f t="shared" si="38"/>
        <v>99.999146279343094</v>
      </c>
    </row>
    <row r="280" spans="1:13" ht="54" customHeight="1" x14ac:dyDescent="0.3">
      <c r="A280" s="81" t="s">
        <v>506</v>
      </c>
      <c r="B280" s="89">
        <v>601</v>
      </c>
      <c r="C280" s="90" t="s">
        <v>328</v>
      </c>
      <c r="D280" s="90" t="s">
        <v>276</v>
      </c>
      <c r="E280" s="90" t="s">
        <v>483</v>
      </c>
      <c r="F280" s="90" t="s">
        <v>262</v>
      </c>
      <c r="G280" s="90" t="s">
        <v>274</v>
      </c>
      <c r="H280" s="90" t="s">
        <v>272</v>
      </c>
      <c r="I280" s="95" t="s">
        <v>3</v>
      </c>
      <c r="J280" s="178">
        <f t="shared" si="39"/>
        <v>0</v>
      </c>
      <c r="K280" s="102">
        <f t="shared" si="39"/>
        <v>7028.06</v>
      </c>
      <c r="L280" s="103">
        <f t="shared" si="39"/>
        <v>7028</v>
      </c>
      <c r="M280" s="92">
        <f t="shared" si="38"/>
        <v>99.999146279343094</v>
      </c>
    </row>
    <row r="281" spans="1:13" ht="18" customHeight="1" x14ac:dyDescent="0.3">
      <c r="A281" s="81" t="s">
        <v>507</v>
      </c>
      <c r="B281" s="89">
        <v>601</v>
      </c>
      <c r="C281" s="90" t="s">
        <v>328</v>
      </c>
      <c r="D281" s="90" t="s">
        <v>276</v>
      </c>
      <c r="E281" s="90" t="s">
        <v>483</v>
      </c>
      <c r="F281" s="90" t="s">
        <v>262</v>
      </c>
      <c r="G281" s="90" t="s">
        <v>274</v>
      </c>
      <c r="H281" s="90" t="s">
        <v>508</v>
      </c>
      <c r="I281" s="95" t="s">
        <v>3</v>
      </c>
      <c r="J281" s="178">
        <f t="shared" si="39"/>
        <v>0</v>
      </c>
      <c r="K281" s="102">
        <f t="shared" si="39"/>
        <v>7028.06</v>
      </c>
      <c r="L281" s="103">
        <f t="shared" si="39"/>
        <v>7028</v>
      </c>
      <c r="M281" s="92">
        <f t="shared" si="38"/>
        <v>99.999146279343094</v>
      </c>
    </row>
    <row r="282" spans="1:13" ht="36" customHeight="1" x14ac:dyDescent="0.3">
      <c r="A282" s="87" t="s">
        <v>509</v>
      </c>
      <c r="B282" s="89">
        <v>601</v>
      </c>
      <c r="C282" s="90" t="s">
        <v>328</v>
      </c>
      <c r="D282" s="90" t="s">
        <v>276</v>
      </c>
      <c r="E282" s="90" t="s">
        <v>483</v>
      </c>
      <c r="F282" s="90" t="s">
        <v>262</v>
      </c>
      <c r="G282" s="90" t="s">
        <v>274</v>
      </c>
      <c r="H282" s="90" t="s">
        <v>508</v>
      </c>
      <c r="I282" s="95" t="s">
        <v>91</v>
      </c>
      <c r="J282" s="176">
        <v>0</v>
      </c>
      <c r="K282" s="102">
        <v>7028.06</v>
      </c>
      <c r="L282" s="103">
        <v>7028</v>
      </c>
      <c r="M282" s="92">
        <f t="shared" si="38"/>
        <v>99.999146279343094</v>
      </c>
    </row>
    <row r="283" spans="1:13" ht="72" customHeight="1" x14ac:dyDescent="0.3">
      <c r="A283" s="81" t="s">
        <v>510</v>
      </c>
      <c r="B283" s="82">
        <v>601</v>
      </c>
      <c r="C283" s="83" t="s">
        <v>328</v>
      </c>
      <c r="D283" s="83" t="s">
        <v>276</v>
      </c>
      <c r="E283" s="83" t="s">
        <v>511</v>
      </c>
      <c r="F283" s="83" t="s">
        <v>271</v>
      </c>
      <c r="G283" s="83" t="s">
        <v>270</v>
      </c>
      <c r="H283" s="83" t="s">
        <v>272</v>
      </c>
      <c r="I283" s="98" t="s">
        <v>3</v>
      </c>
      <c r="J283" s="177">
        <f>J284+J287</f>
        <v>750</v>
      </c>
      <c r="K283" s="99">
        <f>K284+K287</f>
        <v>822</v>
      </c>
      <c r="L283" s="100">
        <f>L284+L287</f>
        <v>618.24</v>
      </c>
      <c r="M283" s="92">
        <f t="shared" si="38"/>
        <v>75.211678832116789</v>
      </c>
    </row>
    <row r="284" spans="1:13" ht="18" customHeight="1" x14ac:dyDescent="0.3">
      <c r="A284" s="81" t="s">
        <v>512</v>
      </c>
      <c r="B284" s="89">
        <v>601</v>
      </c>
      <c r="C284" s="90" t="s">
        <v>328</v>
      </c>
      <c r="D284" s="90" t="s">
        <v>276</v>
      </c>
      <c r="E284" s="90" t="s">
        <v>511</v>
      </c>
      <c r="F284" s="90" t="s">
        <v>271</v>
      </c>
      <c r="G284" s="90" t="s">
        <v>274</v>
      </c>
      <c r="H284" s="90" t="s">
        <v>272</v>
      </c>
      <c r="I284" s="95" t="s">
        <v>3</v>
      </c>
      <c r="J284" s="178">
        <f t="shared" ref="J284:L285" si="40">J285</f>
        <v>720</v>
      </c>
      <c r="K284" s="102">
        <f t="shared" si="40"/>
        <v>792</v>
      </c>
      <c r="L284" s="103">
        <f t="shared" si="40"/>
        <v>618.24</v>
      </c>
      <c r="M284" s="92">
        <f t="shared" si="38"/>
        <v>78.060606060606062</v>
      </c>
    </row>
    <row r="285" spans="1:13" ht="36" customHeight="1" x14ac:dyDescent="0.3">
      <c r="A285" s="81" t="s">
        <v>513</v>
      </c>
      <c r="B285" s="89">
        <v>601</v>
      </c>
      <c r="C285" s="90" t="s">
        <v>328</v>
      </c>
      <c r="D285" s="90" t="s">
        <v>276</v>
      </c>
      <c r="E285" s="90" t="s">
        <v>511</v>
      </c>
      <c r="F285" s="90" t="s">
        <v>271</v>
      </c>
      <c r="G285" s="90" t="s">
        <v>274</v>
      </c>
      <c r="H285" s="90" t="s">
        <v>514</v>
      </c>
      <c r="I285" s="95" t="s">
        <v>3</v>
      </c>
      <c r="J285" s="178">
        <f t="shared" si="40"/>
        <v>720</v>
      </c>
      <c r="K285" s="102">
        <f t="shared" si="40"/>
        <v>792</v>
      </c>
      <c r="L285" s="103">
        <f t="shared" si="40"/>
        <v>618.24</v>
      </c>
      <c r="M285" s="92">
        <f t="shared" si="38"/>
        <v>78.060606060606062</v>
      </c>
    </row>
    <row r="286" spans="1:13" ht="36" customHeight="1" x14ac:dyDescent="0.3">
      <c r="A286" s="81" t="s">
        <v>289</v>
      </c>
      <c r="B286" s="89">
        <v>601</v>
      </c>
      <c r="C286" s="90" t="s">
        <v>328</v>
      </c>
      <c r="D286" s="90" t="s">
        <v>276</v>
      </c>
      <c r="E286" s="90" t="s">
        <v>511</v>
      </c>
      <c r="F286" s="90" t="s">
        <v>271</v>
      </c>
      <c r="G286" s="90" t="s">
        <v>274</v>
      </c>
      <c r="H286" s="90" t="s">
        <v>514</v>
      </c>
      <c r="I286" s="95" t="s">
        <v>5</v>
      </c>
      <c r="J286" s="176">
        <v>720</v>
      </c>
      <c r="K286" s="102">
        <v>792</v>
      </c>
      <c r="L286" s="103">
        <v>618.24</v>
      </c>
      <c r="M286" s="92">
        <f t="shared" si="38"/>
        <v>78.060606060606062</v>
      </c>
    </row>
    <row r="287" spans="1:13" ht="36" customHeight="1" x14ac:dyDescent="0.3">
      <c r="A287" s="131" t="s">
        <v>515</v>
      </c>
      <c r="B287" s="89">
        <v>601</v>
      </c>
      <c r="C287" s="90" t="s">
        <v>328</v>
      </c>
      <c r="D287" s="90" t="s">
        <v>276</v>
      </c>
      <c r="E287" s="90" t="s">
        <v>511</v>
      </c>
      <c r="F287" s="90" t="s">
        <v>271</v>
      </c>
      <c r="G287" s="90" t="s">
        <v>516</v>
      </c>
      <c r="H287" s="90" t="s">
        <v>272</v>
      </c>
      <c r="I287" s="95" t="s">
        <v>3</v>
      </c>
      <c r="J287" s="178">
        <f t="shared" ref="J287:L288" si="41">J288</f>
        <v>30</v>
      </c>
      <c r="K287" s="102">
        <f t="shared" si="41"/>
        <v>30</v>
      </c>
      <c r="L287" s="103">
        <f t="shared" si="41"/>
        <v>0</v>
      </c>
      <c r="M287" s="92">
        <f t="shared" si="38"/>
        <v>0</v>
      </c>
    </row>
    <row r="288" spans="1:13" ht="36" customHeight="1" x14ac:dyDescent="0.3">
      <c r="A288" s="104" t="s">
        <v>517</v>
      </c>
      <c r="B288" s="89">
        <v>601</v>
      </c>
      <c r="C288" s="90" t="s">
        <v>328</v>
      </c>
      <c r="D288" s="90" t="s">
        <v>276</v>
      </c>
      <c r="E288" s="90" t="s">
        <v>511</v>
      </c>
      <c r="F288" s="90" t="s">
        <v>271</v>
      </c>
      <c r="G288" s="90" t="s">
        <v>516</v>
      </c>
      <c r="H288" s="90" t="s">
        <v>518</v>
      </c>
      <c r="I288" s="95" t="s">
        <v>3</v>
      </c>
      <c r="J288" s="178">
        <f t="shared" si="41"/>
        <v>30</v>
      </c>
      <c r="K288" s="102">
        <f t="shared" si="41"/>
        <v>30</v>
      </c>
      <c r="L288" s="103">
        <f t="shared" si="41"/>
        <v>0</v>
      </c>
      <c r="M288" s="92">
        <f t="shared" si="38"/>
        <v>0</v>
      </c>
    </row>
    <row r="289" spans="1:13" ht="36" customHeight="1" x14ac:dyDescent="0.3">
      <c r="A289" s="81" t="s">
        <v>289</v>
      </c>
      <c r="B289" s="89">
        <v>601</v>
      </c>
      <c r="C289" s="90" t="s">
        <v>328</v>
      </c>
      <c r="D289" s="90" t="s">
        <v>276</v>
      </c>
      <c r="E289" s="90" t="s">
        <v>511</v>
      </c>
      <c r="F289" s="90" t="s">
        <v>271</v>
      </c>
      <c r="G289" s="90" t="s">
        <v>516</v>
      </c>
      <c r="H289" s="90" t="s">
        <v>518</v>
      </c>
      <c r="I289" s="95" t="s">
        <v>5</v>
      </c>
      <c r="J289" s="176">
        <v>30</v>
      </c>
      <c r="K289" s="102">
        <v>30</v>
      </c>
      <c r="L289" s="103">
        <v>0</v>
      </c>
      <c r="M289" s="92">
        <f t="shared" si="38"/>
        <v>0</v>
      </c>
    </row>
    <row r="290" spans="1:13" ht="36" customHeight="1" x14ac:dyDescent="0.3">
      <c r="A290" s="88" t="s">
        <v>361</v>
      </c>
      <c r="B290" s="82">
        <v>601</v>
      </c>
      <c r="C290" s="83" t="s">
        <v>328</v>
      </c>
      <c r="D290" s="83" t="s">
        <v>276</v>
      </c>
      <c r="E290" s="83" t="s">
        <v>362</v>
      </c>
      <c r="F290" s="83" t="s">
        <v>271</v>
      </c>
      <c r="G290" s="83" t="s">
        <v>270</v>
      </c>
      <c r="H290" s="83" t="s">
        <v>272</v>
      </c>
      <c r="I290" s="98" t="s">
        <v>3</v>
      </c>
      <c r="J290" s="177">
        <f t="shared" ref="J290:L291" si="42">J291</f>
        <v>2016.9</v>
      </c>
      <c r="K290" s="99">
        <f t="shared" si="42"/>
        <v>2419.46</v>
      </c>
      <c r="L290" s="100">
        <f t="shared" si="42"/>
        <v>2247.67</v>
      </c>
      <c r="M290" s="92">
        <f t="shared" si="38"/>
        <v>92.899655294983177</v>
      </c>
    </row>
    <row r="291" spans="1:13" ht="36" customHeight="1" x14ac:dyDescent="0.3">
      <c r="A291" s="118" t="s">
        <v>363</v>
      </c>
      <c r="B291" s="89">
        <v>601</v>
      </c>
      <c r="C291" s="90" t="s">
        <v>328</v>
      </c>
      <c r="D291" s="90" t="s">
        <v>276</v>
      </c>
      <c r="E291" s="90" t="s">
        <v>362</v>
      </c>
      <c r="F291" s="90" t="s">
        <v>271</v>
      </c>
      <c r="G291" s="90" t="s">
        <v>274</v>
      </c>
      <c r="H291" s="90" t="s">
        <v>272</v>
      </c>
      <c r="I291" s="95" t="s">
        <v>3</v>
      </c>
      <c r="J291" s="178">
        <f t="shared" si="42"/>
        <v>2016.9</v>
      </c>
      <c r="K291" s="102">
        <f t="shared" si="42"/>
        <v>2419.46</v>
      </c>
      <c r="L291" s="103">
        <f t="shared" si="42"/>
        <v>2247.67</v>
      </c>
      <c r="M291" s="92">
        <f t="shared" si="38"/>
        <v>92.899655294983177</v>
      </c>
    </row>
    <row r="292" spans="1:13" ht="18" customHeight="1" x14ac:dyDescent="0.3">
      <c r="A292" s="81" t="s">
        <v>494</v>
      </c>
      <c r="B292" s="89">
        <v>601</v>
      </c>
      <c r="C292" s="90" t="s">
        <v>328</v>
      </c>
      <c r="D292" s="90" t="s">
        <v>276</v>
      </c>
      <c r="E292" s="90" t="s">
        <v>362</v>
      </c>
      <c r="F292" s="90" t="s">
        <v>271</v>
      </c>
      <c r="G292" s="90" t="s">
        <v>274</v>
      </c>
      <c r="H292" s="90" t="s">
        <v>495</v>
      </c>
      <c r="I292" s="95" t="s">
        <v>3</v>
      </c>
      <c r="J292" s="178">
        <f>J293+J294</f>
        <v>2016.9</v>
      </c>
      <c r="K292" s="102">
        <f>K293+K294</f>
        <v>2419.46</v>
      </c>
      <c r="L292" s="103">
        <f>L293+L294</f>
        <v>2247.67</v>
      </c>
      <c r="M292" s="92">
        <f t="shared" si="38"/>
        <v>92.899655294983177</v>
      </c>
    </row>
    <row r="293" spans="1:13" ht="36" customHeight="1" x14ac:dyDescent="0.3">
      <c r="A293" s="81" t="s">
        <v>289</v>
      </c>
      <c r="B293" s="89">
        <v>601</v>
      </c>
      <c r="C293" s="90" t="s">
        <v>328</v>
      </c>
      <c r="D293" s="90" t="s">
        <v>276</v>
      </c>
      <c r="E293" s="90" t="s">
        <v>362</v>
      </c>
      <c r="F293" s="90" t="s">
        <v>271</v>
      </c>
      <c r="G293" s="90" t="s">
        <v>274</v>
      </c>
      <c r="H293" s="90" t="s">
        <v>495</v>
      </c>
      <c r="I293" s="95" t="s">
        <v>5</v>
      </c>
      <c r="J293" s="176">
        <v>1996.9</v>
      </c>
      <c r="K293" s="102">
        <v>2413.46</v>
      </c>
      <c r="L293" s="103">
        <v>2241.86</v>
      </c>
      <c r="M293" s="92">
        <f t="shared" si="38"/>
        <v>92.889875945737657</v>
      </c>
    </row>
    <row r="294" spans="1:13" ht="18" customHeight="1" x14ac:dyDescent="0.3">
      <c r="A294" s="81" t="s">
        <v>291</v>
      </c>
      <c r="B294" s="89">
        <v>601</v>
      </c>
      <c r="C294" s="90" t="s">
        <v>328</v>
      </c>
      <c r="D294" s="90" t="s">
        <v>276</v>
      </c>
      <c r="E294" s="90" t="s">
        <v>362</v>
      </c>
      <c r="F294" s="90" t="s">
        <v>271</v>
      </c>
      <c r="G294" s="90" t="s">
        <v>274</v>
      </c>
      <c r="H294" s="90" t="s">
        <v>495</v>
      </c>
      <c r="I294" s="95" t="s">
        <v>20</v>
      </c>
      <c r="J294" s="176">
        <v>20</v>
      </c>
      <c r="K294" s="102">
        <v>6</v>
      </c>
      <c r="L294" s="103">
        <v>5.81</v>
      </c>
      <c r="M294" s="92">
        <f t="shared" si="38"/>
        <v>96.833333333333329</v>
      </c>
    </row>
    <row r="295" spans="1:13" ht="35.450000000000003" customHeight="1" x14ac:dyDescent="0.3">
      <c r="A295" s="96" t="s">
        <v>519</v>
      </c>
      <c r="B295" s="82">
        <v>601</v>
      </c>
      <c r="C295" s="83" t="s">
        <v>328</v>
      </c>
      <c r="D295" s="83" t="s">
        <v>328</v>
      </c>
      <c r="E295" s="83" t="s">
        <v>270</v>
      </c>
      <c r="F295" s="83" t="s">
        <v>271</v>
      </c>
      <c r="G295" s="83" t="s">
        <v>270</v>
      </c>
      <c r="H295" s="83" t="s">
        <v>272</v>
      </c>
      <c r="I295" s="98" t="s">
        <v>3</v>
      </c>
      <c r="J295" s="177">
        <f>J296+J299</f>
        <v>146.81</v>
      </c>
      <c r="K295" s="99">
        <f>K296+K299</f>
        <v>956.55</v>
      </c>
      <c r="L295" s="100">
        <f>L296+L299</f>
        <v>654.69000000000005</v>
      </c>
      <c r="M295" s="85">
        <f t="shared" si="38"/>
        <v>68.442841461502283</v>
      </c>
    </row>
    <row r="296" spans="1:13" ht="54" customHeight="1" x14ac:dyDescent="0.3">
      <c r="A296" s="81" t="s">
        <v>520</v>
      </c>
      <c r="B296" s="82">
        <v>601</v>
      </c>
      <c r="C296" s="83" t="s">
        <v>328</v>
      </c>
      <c r="D296" s="83" t="s">
        <v>328</v>
      </c>
      <c r="E296" s="83" t="s">
        <v>521</v>
      </c>
      <c r="F296" s="83" t="s">
        <v>271</v>
      </c>
      <c r="G296" s="83" t="s">
        <v>270</v>
      </c>
      <c r="H296" s="83" t="s">
        <v>272</v>
      </c>
      <c r="I296" s="98" t="s">
        <v>3</v>
      </c>
      <c r="J296" s="177">
        <f t="shared" ref="J296:L300" si="43">J297</f>
        <v>146.81</v>
      </c>
      <c r="K296" s="99">
        <f t="shared" si="43"/>
        <v>146.81</v>
      </c>
      <c r="L296" s="100">
        <f t="shared" si="43"/>
        <v>129</v>
      </c>
      <c r="M296" s="92">
        <f t="shared" si="38"/>
        <v>87.868673796062936</v>
      </c>
    </row>
    <row r="297" spans="1:13" ht="36" customHeight="1" x14ac:dyDescent="0.3">
      <c r="A297" s="104" t="s">
        <v>522</v>
      </c>
      <c r="B297" s="89">
        <v>601</v>
      </c>
      <c r="C297" s="90" t="s">
        <v>328</v>
      </c>
      <c r="D297" s="90" t="s">
        <v>328</v>
      </c>
      <c r="E297" s="90" t="s">
        <v>521</v>
      </c>
      <c r="F297" s="90" t="s">
        <v>271</v>
      </c>
      <c r="G297" s="90" t="s">
        <v>270</v>
      </c>
      <c r="H297" s="90" t="s">
        <v>523</v>
      </c>
      <c r="I297" s="95" t="s">
        <v>3</v>
      </c>
      <c r="J297" s="178">
        <f t="shared" si="43"/>
        <v>146.81</v>
      </c>
      <c r="K297" s="102">
        <f t="shared" si="43"/>
        <v>146.81</v>
      </c>
      <c r="L297" s="103">
        <f t="shared" si="43"/>
        <v>129</v>
      </c>
      <c r="M297" s="92">
        <f t="shared" si="38"/>
        <v>87.868673796062936</v>
      </c>
    </row>
    <row r="298" spans="1:13" ht="36" customHeight="1" x14ac:dyDescent="0.3">
      <c r="A298" s="81" t="s">
        <v>289</v>
      </c>
      <c r="B298" s="89">
        <v>601</v>
      </c>
      <c r="C298" s="90" t="s">
        <v>328</v>
      </c>
      <c r="D298" s="90" t="s">
        <v>328</v>
      </c>
      <c r="E298" s="90" t="s">
        <v>521</v>
      </c>
      <c r="F298" s="90" t="s">
        <v>271</v>
      </c>
      <c r="G298" s="90" t="s">
        <v>270</v>
      </c>
      <c r="H298" s="90" t="s">
        <v>523</v>
      </c>
      <c r="I298" s="95" t="s">
        <v>5</v>
      </c>
      <c r="J298" s="176">
        <v>146.81</v>
      </c>
      <c r="K298" s="102">
        <v>146.81</v>
      </c>
      <c r="L298" s="103">
        <v>129</v>
      </c>
      <c r="M298" s="92">
        <f t="shared" si="38"/>
        <v>87.868673796062936</v>
      </c>
    </row>
    <row r="299" spans="1:13" ht="36" customHeight="1" x14ac:dyDescent="0.3">
      <c r="A299" s="81" t="s">
        <v>413</v>
      </c>
      <c r="B299" s="82">
        <v>601</v>
      </c>
      <c r="C299" s="83" t="s">
        <v>328</v>
      </c>
      <c r="D299" s="83" t="s">
        <v>328</v>
      </c>
      <c r="E299" s="83" t="s">
        <v>325</v>
      </c>
      <c r="F299" s="83" t="s">
        <v>271</v>
      </c>
      <c r="G299" s="83" t="s">
        <v>270</v>
      </c>
      <c r="H299" s="83" t="s">
        <v>272</v>
      </c>
      <c r="I299" s="98" t="s">
        <v>3</v>
      </c>
      <c r="J299" s="177">
        <f t="shared" si="43"/>
        <v>0</v>
      </c>
      <c r="K299" s="99">
        <f t="shared" si="43"/>
        <v>809.74</v>
      </c>
      <c r="L299" s="100">
        <f t="shared" si="43"/>
        <v>525.69000000000005</v>
      </c>
      <c r="M299" s="92">
        <f t="shared" si="38"/>
        <v>64.920838787759038</v>
      </c>
    </row>
    <row r="300" spans="1:13" ht="18" customHeight="1" x14ac:dyDescent="0.3">
      <c r="A300" s="123" t="s">
        <v>414</v>
      </c>
      <c r="B300" s="89">
        <v>601</v>
      </c>
      <c r="C300" s="90" t="s">
        <v>328</v>
      </c>
      <c r="D300" s="90" t="s">
        <v>328</v>
      </c>
      <c r="E300" s="90" t="s">
        <v>325</v>
      </c>
      <c r="F300" s="90" t="s">
        <v>281</v>
      </c>
      <c r="G300" s="90" t="s">
        <v>270</v>
      </c>
      <c r="H300" s="90" t="s">
        <v>272</v>
      </c>
      <c r="I300" s="95" t="s">
        <v>3</v>
      </c>
      <c r="J300" s="178">
        <f t="shared" si="43"/>
        <v>0</v>
      </c>
      <c r="K300" s="102">
        <f t="shared" si="43"/>
        <v>809.74</v>
      </c>
      <c r="L300" s="103">
        <f t="shared" si="43"/>
        <v>525.69000000000005</v>
      </c>
      <c r="M300" s="92">
        <f t="shared" si="38"/>
        <v>64.920838787759038</v>
      </c>
    </row>
    <row r="301" spans="1:13" ht="36" customHeight="1" x14ac:dyDescent="0.3">
      <c r="A301" s="81" t="s">
        <v>524</v>
      </c>
      <c r="B301" s="89">
        <v>601</v>
      </c>
      <c r="C301" s="90" t="s">
        <v>328</v>
      </c>
      <c r="D301" s="90" t="s">
        <v>328</v>
      </c>
      <c r="E301" s="90" t="s">
        <v>325</v>
      </c>
      <c r="F301" s="90" t="s">
        <v>281</v>
      </c>
      <c r="G301" s="90" t="s">
        <v>270</v>
      </c>
      <c r="H301" s="90" t="s">
        <v>525</v>
      </c>
      <c r="I301" s="95" t="s">
        <v>3</v>
      </c>
      <c r="J301" s="178">
        <f>J302</f>
        <v>0</v>
      </c>
      <c r="K301" s="102">
        <f>K302</f>
        <v>809.74</v>
      </c>
      <c r="L301" s="103">
        <f>L302</f>
        <v>525.69000000000005</v>
      </c>
      <c r="M301" s="92">
        <f t="shared" si="38"/>
        <v>64.920838787759038</v>
      </c>
    </row>
    <row r="302" spans="1:13" ht="36" customHeight="1" x14ac:dyDescent="0.3">
      <c r="A302" s="81" t="s">
        <v>480</v>
      </c>
      <c r="B302" s="89">
        <v>601</v>
      </c>
      <c r="C302" s="90" t="s">
        <v>328</v>
      </c>
      <c r="D302" s="90" t="s">
        <v>328</v>
      </c>
      <c r="E302" s="90" t="s">
        <v>325</v>
      </c>
      <c r="F302" s="90" t="s">
        <v>281</v>
      </c>
      <c r="G302" s="90" t="s">
        <v>270</v>
      </c>
      <c r="H302" s="90" t="s">
        <v>525</v>
      </c>
      <c r="I302" s="95" t="s">
        <v>91</v>
      </c>
      <c r="J302" s="176">
        <v>0</v>
      </c>
      <c r="K302" s="102">
        <v>809.74</v>
      </c>
      <c r="L302" s="103">
        <v>525.69000000000005</v>
      </c>
      <c r="M302" s="92">
        <f t="shared" si="38"/>
        <v>64.920838787759038</v>
      </c>
    </row>
    <row r="303" spans="1:13" ht="18" customHeight="1" x14ac:dyDescent="0.3">
      <c r="A303" s="96" t="s">
        <v>526</v>
      </c>
      <c r="B303" s="82">
        <v>601</v>
      </c>
      <c r="C303" s="83" t="s">
        <v>483</v>
      </c>
      <c r="D303" s="83" t="s">
        <v>270</v>
      </c>
      <c r="E303" s="83" t="s">
        <v>270</v>
      </c>
      <c r="F303" s="83" t="s">
        <v>271</v>
      </c>
      <c r="G303" s="83" t="s">
        <v>270</v>
      </c>
      <c r="H303" s="83" t="s">
        <v>272</v>
      </c>
      <c r="I303" s="98" t="s">
        <v>3</v>
      </c>
      <c r="J303" s="177">
        <f>J304+J309+J314+J323</f>
        <v>560</v>
      </c>
      <c r="K303" s="99">
        <f>K304+K309+K314+K323</f>
        <v>262</v>
      </c>
      <c r="L303" s="100">
        <f>L304+L309+L314+L323</f>
        <v>236.5</v>
      </c>
      <c r="M303" s="85">
        <f t="shared" si="38"/>
        <v>90.267175572519093</v>
      </c>
    </row>
    <row r="304" spans="1:13" ht="18" customHeight="1" x14ac:dyDescent="0.3">
      <c r="A304" s="81" t="s">
        <v>527</v>
      </c>
      <c r="B304" s="82">
        <v>601</v>
      </c>
      <c r="C304" s="83" t="s">
        <v>483</v>
      </c>
      <c r="D304" s="83" t="s">
        <v>274</v>
      </c>
      <c r="E304" s="83" t="s">
        <v>270</v>
      </c>
      <c r="F304" s="83" t="s">
        <v>271</v>
      </c>
      <c r="G304" s="83" t="s">
        <v>270</v>
      </c>
      <c r="H304" s="83" t="s">
        <v>272</v>
      </c>
      <c r="I304" s="98" t="s">
        <v>3</v>
      </c>
      <c r="J304" s="177">
        <f t="shared" ref="J304:L307" si="44">J305</f>
        <v>80</v>
      </c>
      <c r="K304" s="99">
        <f t="shared" si="44"/>
        <v>90</v>
      </c>
      <c r="L304" s="100">
        <f t="shared" si="44"/>
        <v>90</v>
      </c>
      <c r="M304" s="85">
        <f t="shared" si="38"/>
        <v>100</v>
      </c>
    </row>
    <row r="305" spans="1:13" ht="72" customHeight="1" x14ac:dyDescent="0.3">
      <c r="A305" s="81" t="s">
        <v>528</v>
      </c>
      <c r="B305" s="82">
        <v>601</v>
      </c>
      <c r="C305" s="83" t="s">
        <v>483</v>
      </c>
      <c r="D305" s="83" t="s">
        <v>274</v>
      </c>
      <c r="E305" s="83" t="s">
        <v>320</v>
      </c>
      <c r="F305" s="83" t="s">
        <v>271</v>
      </c>
      <c r="G305" s="83" t="s">
        <v>270</v>
      </c>
      <c r="H305" s="83" t="s">
        <v>272</v>
      </c>
      <c r="I305" s="98" t="s">
        <v>3</v>
      </c>
      <c r="J305" s="177">
        <f t="shared" si="44"/>
        <v>80</v>
      </c>
      <c r="K305" s="99">
        <f t="shared" si="44"/>
        <v>90</v>
      </c>
      <c r="L305" s="100">
        <f t="shared" si="44"/>
        <v>90</v>
      </c>
      <c r="M305" s="92">
        <f t="shared" si="38"/>
        <v>100</v>
      </c>
    </row>
    <row r="306" spans="1:13" ht="36" customHeight="1" x14ac:dyDescent="0.3">
      <c r="A306" s="81" t="s">
        <v>529</v>
      </c>
      <c r="B306" s="89">
        <v>601</v>
      </c>
      <c r="C306" s="90" t="s">
        <v>483</v>
      </c>
      <c r="D306" s="90" t="s">
        <v>274</v>
      </c>
      <c r="E306" s="90" t="s">
        <v>320</v>
      </c>
      <c r="F306" s="90" t="s">
        <v>271</v>
      </c>
      <c r="G306" s="90" t="s">
        <v>267</v>
      </c>
      <c r="H306" s="90" t="s">
        <v>272</v>
      </c>
      <c r="I306" s="95" t="s">
        <v>3</v>
      </c>
      <c r="J306" s="178">
        <f t="shared" si="44"/>
        <v>80</v>
      </c>
      <c r="K306" s="102">
        <f t="shared" si="44"/>
        <v>90</v>
      </c>
      <c r="L306" s="103">
        <f t="shared" si="44"/>
        <v>90</v>
      </c>
      <c r="M306" s="92">
        <f t="shared" si="38"/>
        <v>100</v>
      </c>
    </row>
    <row r="307" spans="1:13" s="108" customFormat="1" ht="36" customHeight="1" x14ac:dyDescent="0.3">
      <c r="A307" s="81" t="s">
        <v>530</v>
      </c>
      <c r="B307" s="89">
        <v>601</v>
      </c>
      <c r="C307" s="90" t="s">
        <v>483</v>
      </c>
      <c r="D307" s="90" t="s">
        <v>274</v>
      </c>
      <c r="E307" s="90" t="s">
        <v>320</v>
      </c>
      <c r="F307" s="90" t="s">
        <v>271</v>
      </c>
      <c r="G307" s="90" t="s">
        <v>267</v>
      </c>
      <c r="H307" s="90" t="s">
        <v>531</v>
      </c>
      <c r="I307" s="95" t="s">
        <v>3</v>
      </c>
      <c r="J307" s="178">
        <f t="shared" si="44"/>
        <v>80</v>
      </c>
      <c r="K307" s="102">
        <f t="shared" si="44"/>
        <v>90</v>
      </c>
      <c r="L307" s="103">
        <f t="shared" si="44"/>
        <v>90</v>
      </c>
      <c r="M307" s="92">
        <f t="shared" si="38"/>
        <v>100</v>
      </c>
    </row>
    <row r="308" spans="1:13" s="108" customFormat="1" ht="36" customHeight="1" x14ac:dyDescent="0.3">
      <c r="A308" s="81" t="s">
        <v>289</v>
      </c>
      <c r="B308" s="89">
        <v>601</v>
      </c>
      <c r="C308" s="90" t="s">
        <v>483</v>
      </c>
      <c r="D308" s="90" t="s">
        <v>274</v>
      </c>
      <c r="E308" s="90" t="s">
        <v>320</v>
      </c>
      <c r="F308" s="90" t="s">
        <v>271</v>
      </c>
      <c r="G308" s="90" t="s">
        <v>267</v>
      </c>
      <c r="H308" s="90" t="s">
        <v>531</v>
      </c>
      <c r="I308" s="95" t="s">
        <v>5</v>
      </c>
      <c r="J308" s="176">
        <v>80</v>
      </c>
      <c r="K308" s="102">
        <v>90</v>
      </c>
      <c r="L308" s="103">
        <v>90</v>
      </c>
      <c r="M308" s="92">
        <f t="shared" si="38"/>
        <v>100</v>
      </c>
    </row>
    <row r="309" spans="1:13" s="108" customFormat="1" ht="18" customHeight="1" x14ac:dyDescent="0.3">
      <c r="A309" s="119" t="s">
        <v>532</v>
      </c>
      <c r="B309" s="83" t="s">
        <v>365</v>
      </c>
      <c r="C309" s="97" t="s">
        <v>483</v>
      </c>
      <c r="D309" s="83" t="s">
        <v>295</v>
      </c>
      <c r="E309" s="83" t="s">
        <v>270</v>
      </c>
      <c r="F309" s="83" t="s">
        <v>271</v>
      </c>
      <c r="G309" s="83" t="s">
        <v>270</v>
      </c>
      <c r="H309" s="83" t="s">
        <v>272</v>
      </c>
      <c r="I309" s="98" t="s">
        <v>3</v>
      </c>
      <c r="J309" s="177">
        <f t="shared" ref="J309:L312" si="45">J310</f>
        <v>350</v>
      </c>
      <c r="K309" s="99">
        <f t="shared" si="45"/>
        <v>90</v>
      </c>
      <c r="L309" s="100">
        <f t="shared" si="45"/>
        <v>90</v>
      </c>
      <c r="M309" s="85">
        <f t="shared" si="38"/>
        <v>100</v>
      </c>
    </row>
    <row r="310" spans="1:13" s="108" customFormat="1" ht="72" customHeight="1" x14ac:dyDescent="0.3">
      <c r="A310" s="81" t="s">
        <v>528</v>
      </c>
      <c r="B310" s="82">
        <v>601</v>
      </c>
      <c r="C310" s="83" t="s">
        <v>483</v>
      </c>
      <c r="D310" s="83" t="s">
        <v>295</v>
      </c>
      <c r="E310" s="83" t="s">
        <v>320</v>
      </c>
      <c r="F310" s="83" t="s">
        <v>271</v>
      </c>
      <c r="G310" s="83" t="s">
        <v>270</v>
      </c>
      <c r="H310" s="83" t="s">
        <v>272</v>
      </c>
      <c r="I310" s="98" t="s">
        <v>3</v>
      </c>
      <c r="J310" s="177">
        <f t="shared" si="45"/>
        <v>350</v>
      </c>
      <c r="K310" s="99">
        <f t="shared" si="45"/>
        <v>90</v>
      </c>
      <c r="L310" s="100">
        <f t="shared" si="45"/>
        <v>90</v>
      </c>
      <c r="M310" s="92">
        <f t="shared" si="38"/>
        <v>100</v>
      </c>
    </row>
    <row r="311" spans="1:13" s="108" customFormat="1" ht="54" customHeight="1" x14ac:dyDescent="0.3">
      <c r="A311" s="81" t="s">
        <v>533</v>
      </c>
      <c r="B311" s="89">
        <v>601</v>
      </c>
      <c r="C311" s="90" t="s">
        <v>483</v>
      </c>
      <c r="D311" s="90" t="s">
        <v>295</v>
      </c>
      <c r="E311" s="90" t="s">
        <v>320</v>
      </c>
      <c r="F311" s="90" t="s">
        <v>271</v>
      </c>
      <c r="G311" s="90" t="s">
        <v>267</v>
      </c>
      <c r="H311" s="90" t="s">
        <v>272</v>
      </c>
      <c r="I311" s="95" t="s">
        <v>3</v>
      </c>
      <c r="J311" s="178">
        <f t="shared" si="45"/>
        <v>350</v>
      </c>
      <c r="K311" s="102">
        <f t="shared" si="45"/>
        <v>90</v>
      </c>
      <c r="L311" s="103">
        <f t="shared" si="45"/>
        <v>90</v>
      </c>
      <c r="M311" s="92">
        <f t="shared" si="38"/>
        <v>100</v>
      </c>
    </row>
    <row r="312" spans="1:13" s="108" customFormat="1" ht="54" customHeight="1" x14ac:dyDescent="0.3">
      <c r="A312" s="81" t="s">
        <v>534</v>
      </c>
      <c r="B312" s="89">
        <v>601</v>
      </c>
      <c r="C312" s="90" t="s">
        <v>483</v>
      </c>
      <c r="D312" s="90" t="s">
        <v>295</v>
      </c>
      <c r="E312" s="90" t="s">
        <v>320</v>
      </c>
      <c r="F312" s="90" t="s">
        <v>271</v>
      </c>
      <c r="G312" s="90" t="s">
        <v>267</v>
      </c>
      <c r="H312" s="90" t="s">
        <v>531</v>
      </c>
      <c r="I312" s="95" t="s">
        <v>3</v>
      </c>
      <c r="J312" s="178">
        <f t="shared" si="45"/>
        <v>350</v>
      </c>
      <c r="K312" s="102">
        <f t="shared" si="45"/>
        <v>90</v>
      </c>
      <c r="L312" s="103">
        <f t="shared" si="45"/>
        <v>90</v>
      </c>
      <c r="M312" s="92">
        <f t="shared" si="38"/>
        <v>100</v>
      </c>
    </row>
    <row r="313" spans="1:13" s="108" customFormat="1" ht="36" customHeight="1" x14ac:dyDescent="0.3">
      <c r="A313" s="81" t="s">
        <v>289</v>
      </c>
      <c r="B313" s="89">
        <v>601</v>
      </c>
      <c r="C313" s="90" t="s">
        <v>483</v>
      </c>
      <c r="D313" s="90" t="s">
        <v>295</v>
      </c>
      <c r="E313" s="90" t="s">
        <v>320</v>
      </c>
      <c r="F313" s="90" t="s">
        <v>271</v>
      </c>
      <c r="G313" s="90" t="s">
        <v>267</v>
      </c>
      <c r="H313" s="90" t="s">
        <v>531</v>
      </c>
      <c r="I313" s="95" t="s">
        <v>5</v>
      </c>
      <c r="J313" s="176">
        <v>350</v>
      </c>
      <c r="K313" s="102">
        <v>90</v>
      </c>
      <c r="L313" s="103">
        <v>90</v>
      </c>
      <c r="M313" s="92">
        <f t="shared" si="38"/>
        <v>100</v>
      </c>
    </row>
    <row r="314" spans="1:13" s="108" customFormat="1" ht="18" customHeight="1" x14ac:dyDescent="0.3">
      <c r="A314" s="96" t="s">
        <v>535</v>
      </c>
      <c r="B314" s="82">
        <v>601</v>
      </c>
      <c r="C314" s="83" t="s">
        <v>483</v>
      </c>
      <c r="D314" s="83" t="s">
        <v>276</v>
      </c>
      <c r="E314" s="83" t="s">
        <v>270</v>
      </c>
      <c r="F314" s="83" t="s">
        <v>271</v>
      </c>
      <c r="G314" s="83" t="s">
        <v>270</v>
      </c>
      <c r="H314" s="83" t="s">
        <v>272</v>
      </c>
      <c r="I314" s="98" t="s">
        <v>3</v>
      </c>
      <c r="J314" s="177">
        <f>J319+J315</f>
        <v>50</v>
      </c>
      <c r="K314" s="99">
        <f>K319+K315</f>
        <v>6</v>
      </c>
      <c r="L314" s="100">
        <f>L319+L315</f>
        <v>6</v>
      </c>
      <c r="M314" s="85">
        <f t="shared" si="38"/>
        <v>100</v>
      </c>
    </row>
    <row r="315" spans="1:13" s="108" customFormat="1" ht="72" customHeight="1" x14ac:dyDescent="0.3">
      <c r="A315" s="81" t="s">
        <v>528</v>
      </c>
      <c r="B315" s="82">
        <v>601</v>
      </c>
      <c r="C315" s="83" t="s">
        <v>483</v>
      </c>
      <c r="D315" s="83" t="s">
        <v>276</v>
      </c>
      <c r="E315" s="83" t="s">
        <v>320</v>
      </c>
      <c r="F315" s="83" t="s">
        <v>271</v>
      </c>
      <c r="G315" s="83" t="s">
        <v>270</v>
      </c>
      <c r="H315" s="83" t="s">
        <v>272</v>
      </c>
      <c r="I315" s="98" t="s">
        <v>3</v>
      </c>
      <c r="J315" s="177">
        <f t="shared" ref="J315:L317" si="46">J316</f>
        <v>0</v>
      </c>
      <c r="K315" s="99">
        <f t="shared" si="46"/>
        <v>6</v>
      </c>
      <c r="L315" s="100">
        <f t="shared" si="46"/>
        <v>6</v>
      </c>
      <c r="M315" s="92">
        <f t="shared" si="38"/>
        <v>100</v>
      </c>
    </row>
    <row r="316" spans="1:13" s="108" customFormat="1" ht="36" customHeight="1" x14ac:dyDescent="0.3">
      <c r="A316" s="81" t="s">
        <v>529</v>
      </c>
      <c r="B316" s="89">
        <v>601</v>
      </c>
      <c r="C316" s="90" t="s">
        <v>483</v>
      </c>
      <c r="D316" s="90" t="s">
        <v>276</v>
      </c>
      <c r="E316" s="90" t="s">
        <v>320</v>
      </c>
      <c r="F316" s="90" t="s">
        <v>271</v>
      </c>
      <c r="G316" s="90" t="s">
        <v>267</v>
      </c>
      <c r="H316" s="90" t="s">
        <v>272</v>
      </c>
      <c r="I316" s="95" t="s">
        <v>3</v>
      </c>
      <c r="J316" s="178">
        <f t="shared" si="46"/>
        <v>0</v>
      </c>
      <c r="K316" s="102">
        <f t="shared" si="46"/>
        <v>6</v>
      </c>
      <c r="L316" s="103">
        <f t="shared" si="46"/>
        <v>6</v>
      </c>
      <c r="M316" s="92">
        <f t="shared" si="38"/>
        <v>100</v>
      </c>
    </row>
    <row r="317" spans="1:13" s="108" customFormat="1" ht="36" customHeight="1" x14ac:dyDescent="0.3">
      <c r="A317" s="81" t="s">
        <v>530</v>
      </c>
      <c r="B317" s="89">
        <v>601</v>
      </c>
      <c r="C317" s="90" t="s">
        <v>483</v>
      </c>
      <c r="D317" s="90" t="s">
        <v>276</v>
      </c>
      <c r="E317" s="90" t="s">
        <v>320</v>
      </c>
      <c r="F317" s="90" t="s">
        <v>271</v>
      </c>
      <c r="G317" s="90" t="s">
        <v>267</v>
      </c>
      <c r="H317" s="90" t="s">
        <v>531</v>
      </c>
      <c r="I317" s="95" t="s">
        <v>3</v>
      </c>
      <c r="J317" s="178">
        <f t="shared" si="46"/>
        <v>0</v>
      </c>
      <c r="K317" s="102">
        <f t="shared" si="46"/>
        <v>6</v>
      </c>
      <c r="L317" s="103">
        <f t="shared" si="46"/>
        <v>6</v>
      </c>
      <c r="M317" s="92">
        <f t="shared" si="38"/>
        <v>100</v>
      </c>
    </row>
    <row r="318" spans="1:13" s="108" customFormat="1" ht="36" customHeight="1" x14ac:dyDescent="0.3">
      <c r="A318" s="81" t="s">
        <v>289</v>
      </c>
      <c r="B318" s="89">
        <v>601</v>
      </c>
      <c r="C318" s="90" t="s">
        <v>483</v>
      </c>
      <c r="D318" s="90" t="s">
        <v>276</v>
      </c>
      <c r="E318" s="90" t="s">
        <v>320</v>
      </c>
      <c r="F318" s="90" t="s">
        <v>271</v>
      </c>
      <c r="G318" s="90" t="s">
        <v>267</v>
      </c>
      <c r="H318" s="90" t="s">
        <v>531</v>
      </c>
      <c r="I318" s="95" t="s">
        <v>5</v>
      </c>
      <c r="J318" s="176">
        <v>0</v>
      </c>
      <c r="K318" s="102">
        <v>6</v>
      </c>
      <c r="L318" s="103">
        <v>6</v>
      </c>
      <c r="M318" s="92">
        <f t="shared" si="38"/>
        <v>100</v>
      </c>
    </row>
    <row r="319" spans="1:13" s="108" customFormat="1" ht="54" customHeight="1" x14ac:dyDescent="0.3">
      <c r="A319" s="117" t="s">
        <v>536</v>
      </c>
      <c r="B319" s="82">
        <v>601</v>
      </c>
      <c r="C319" s="83" t="s">
        <v>483</v>
      </c>
      <c r="D319" s="83" t="s">
        <v>276</v>
      </c>
      <c r="E319" s="83" t="s">
        <v>267</v>
      </c>
      <c r="F319" s="83" t="s">
        <v>271</v>
      </c>
      <c r="G319" s="83" t="s">
        <v>270</v>
      </c>
      <c r="H319" s="83" t="s">
        <v>272</v>
      </c>
      <c r="I319" s="98" t="s">
        <v>3</v>
      </c>
      <c r="J319" s="177">
        <f t="shared" ref="J319:L321" si="47">J320</f>
        <v>50</v>
      </c>
      <c r="K319" s="99">
        <f t="shared" si="47"/>
        <v>0</v>
      </c>
      <c r="L319" s="100">
        <f t="shared" si="47"/>
        <v>0</v>
      </c>
      <c r="M319" s="92" t="e">
        <f t="shared" si="38"/>
        <v>#DIV/0!</v>
      </c>
    </row>
    <row r="320" spans="1:13" s="108" customFormat="1" ht="54" customHeight="1" x14ac:dyDescent="0.3">
      <c r="A320" s="81" t="s">
        <v>533</v>
      </c>
      <c r="B320" s="89">
        <v>601</v>
      </c>
      <c r="C320" s="90" t="s">
        <v>483</v>
      </c>
      <c r="D320" s="90" t="s">
        <v>276</v>
      </c>
      <c r="E320" s="90" t="s">
        <v>267</v>
      </c>
      <c r="F320" s="90" t="s">
        <v>271</v>
      </c>
      <c r="G320" s="90" t="s">
        <v>267</v>
      </c>
      <c r="H320" s="90" t="s">
        <v>272</v>
      </c>
      <c r="I320" s="95" t="s">
        <v>3</v>
      </c>
      <c r="J320" s="178">
        <f t="shared" si="47"/>
        <v>50</v>
      </c>
      <c r="K320" s="102">
        <f t="shared" si="47"/>
        <v>0</v>
      </c>
      <c r="L320" s="103">
        <f t="shared" si="47"/>
        <v>0</v>
      </c>
      <c r="M320" s="92" t="e">
        <f t="shared" si="38"/>
        <v>#DIV/0!</v>
      </c>
    </row>
    <row r="321" spans="1:13" s="108" customFormat="1" ht="54" customHeight="1" x14ac:dyDescent="0.3">
      <c r="A321" s="81" t="s">
        <v>534</v>
      </c>
      <c r="B321" s="89">
        <v>601</v>
      </c>
      <c r="C321" s="90" t="s">
        <v>483</v>
      </c>
      <c r="D321" s="90" t="s">
        <v>276</v>
      </c>
      <c r="E321" s="90" t="s">
        <v>267</v>
      </c>
      <c r="F321" s="90" t="s">
        <v>271</v>
      </c>
      <c r="G321" s="90" t="s">
        <v>267</v>
      </c>
      <c r="H321" s="90" t="s">
        <v>531</v>
      </c>
      <c r="I321" s="95" t="s">
        <v>3</v>
      </c>
      <c r="J321" s="178">
        <f t="shared" si="47"/>
        <v>50</v>
      </c>
      <c r="K321" s="102">
        <f t="shared" si="47"/>
        <v>0</v>
      </c>
      <c r="L321" s="103">
        <f t="shared" si="47"/>
        <v>0</v>
      </c>
      <c r="M321" s="92" t="e">
        <f t="shared" si="38"/>
        <v>#DIV/0!</v>
      </c>
    </row>
    <row r="322" spans="1:13" s="108" customFormat="1" ht="36" customHeight="1" x14ac:dyDescent="0.3">
      <c r="A322" s="81" t="s">
        <v>289</v>
      </c>
      <c r="B322" s="89">
        <v>601</v>
      </c>
      <c r="C322" s="90" t="s">
        <v>483</v>
      </c>
      <c r="D322" s="90" t="s">
        <v>276</v>
      </c>
      <c r="E322" s="90" t="s">
        <v>267</v>
      </c>
      <c r="F322" s="90" t="s">
        <v>271</v>
      </c>
      <c r="G322" s="90" t="s">
        <v>267</v>
      </c>
      <c r="H322" s="90" t="s">
        <v>531</v>
      </c>
      <c r="I322" s="95" t="s">
        <v>5</v>
      </c>
      <c r="J322" s="178">
        <v>50</v>
      </c>
      <c r="K322" s="102">
        <v>0</v>
      </c>
      <c r="L322" s="103">
        <v>0</v>
      </c>
      <c r="M322" s="92" t="e">
        <f t="shared" si="38"/>
        <v>#DIV/0!</v>
      </c>
    </row>
    <row r="323" spans="1:13" s="108" customFormat="1" ht="36" customHeight="1" x14ac:dyDescent="0.3">
      <c r="A323" s="117" t="s">
        <v>537</v>
      </c>
      <c r="B323" s="83" t="s">
        <v>365</v>
      </c>
      <c r="C323" s="97" t="s">
        <v>483</v>
      </c>
      <c r="D323" s="97" t="s">
        <v>328</v>
      </c>
      <c r="E323" s="83" t="s">
        <v>270</v>
      </c>
      <c r="F323" s="83" t="s">
        <v>271</v>
      </c>
      <c r="G323" s="83" t="s">
        <v>270</v>
      </c>
      <c r="H323" s="83" t="s">
        <v>272</v>
      </c>
      <c r="I323" s="98" t="s">
        <v>3</v>
      </c>
      <c r="J323" s="177">
        <f>J324</f>
        <v>80</v>
      </c>
      <c r="K323" s="99">
        <f>K324</f>
        <v>76</v>
      </c>
      <c r="L323" s="100">
        <f>L324</f>
        <v>50.5</v>
      </c>
      <c r="M323" s="85">
        <f t="shared" si="38"/>
        <v>66.44736842105263</v>
      </c>
    </row>
    <row r="324" spans="1:13" s="108" customFormat="1" ht="72" customHeight="1" x14ac:dyDescent="0.3">
      <c r="A324" s="107" t="s">
        <v>538</v>
      </c>
      <c r="B324" s="83" t="s">
        <v>365</v>
      </c>
      <c r="C324" s="97" t="s">
        <v>483</v>
      </c>
      <c r="D324" s="97" t="s">
        <v>328</v>
      </c>
      <c r="E324" s="83" t="s">
        <v>539</v>
      </c>
      <c r="F324" s="83" t="s">
        <v>271</v>
      </c>
      <c r="G324" s="83" t="s">
        <v>270</v>
      </c>
      <c r="H324" s="83" t="s">
        <v>272</v>
      </c>
      <c r="I324" s="98" t="s">
        <v>3</v>
      </c>
      <c r="J324" s="177">
        <f>J325+J328</f>
        <v>80</v>
      </c>
      <c r="K324" s="99">
        <f>K325+K328</f>
        <v>76</v>
      </c>
      <c r="L324" s="100">
        <f>L325+L328</f>
        <v>50.5</v>
      </c>
      <c r="M324" s="92">
        <f t="shared" si="38"/>
        <v>66.44736842105263</v>
      </c>
    </row>
    <row r="325" spans="1:13" s="108" customFormat="1" ht="54" customHeight="1" x14ac:dyDescent="0.3">
      <c r="A325" s="113" t="s">
        <v>540</v>
      </c>
      <c r="B325" s="90" t="s">
        <v>365</v>
      </c>
      <c r="C325" s="101" t="s">
        <v>483</v>
      </c>
      <c r="D325" s="101" t="s">
        <v>328</v>
      </c>
      <c r="E325" s="90" t="s">
        <v>539</v>
      </c>
      <c r="F325" s="90" t="s">
        <v>271</v>
      </c>
      <c r="G325" s="90" t="s">
        <v>274</v>
      </c>
      <c r="H325" s="90" t="s">
        <v>272</v>
      </c>
      <c r="I325" s="95" t="s">
        <v>3</v>
      </c>
      <c r="J325" s="178">
        <f t="shared" ref="J325:L326" si="48">J326</f>
        <v>40</v>
      </c>
      <c r="K325" s="102">
        <f t="shared" si="48"/>
        <v>36</v>
      </c>
      <c r="L325" s="103">
        <f t="shared" si="48"/>
        <v>28</v>
      </c>
      <c r="M325" s="92">
        <f t="shared" si="38"/>
        <v>77.777777777777786</v>
      </c>
    </row>
    <row r="326" spans="1:13" s="108" customFormat="1" ht="36" customHeight="1" x14ac:dyDescent="0.3">
      <c r="A326" s="88" t="s">
        <v>355</v>
      </c>
      <c r="B326" s="90" t="s">
        <v>365</v>
      </c>
      <c r="C326" s="101" t="s">
        <v>483</v>
      </c>
      <c r="D326" s="101" t="s">
        <v>328</v>
      </c>
      <c r="E326" s="90" t="s">
        <v>539</v>
      </c>
      <c r="F326" s="90" t="s">
        <v>271</v>
      </c>
      <c r="G326" s="90" t="s">
        <v>274</v>
      </c>
      <c r="H326" s="90" t="s">
        <v>356</v>
      </c>
      <c r="I326" s="95" t="s">
        <v>3</v>
      </c>
      <c r="J326" s="178">
        <f t="shared" si="48"/>
        <v>40</v>
      </c>
      <c r="K326" s="102">
        <f t="shared" si="48"/>
        <v>36</v>
      </c>
      <c r="L326" s="103">
        <f t="shared" si="48"/>
        <v>28</v>
      </c>
      <c r="M326" s="92">
        <f t="shared" si="38"/>
        <v>77.777777777777786</v>
      </c>
    </row>
    <row r="327" spans="1:13" ht="36" customHeight="1" x14ac:dyDescent="0.3">
      <c r="A327" s="81" t="s">
        <v>289</v>
      </c>
      <c r="B327" s="90" t="s">
        <v>365</v>
      </c>
      <c r="C327" s="101" t="s">
        <v>483</v>
      </c>
      <c r="D327" s="101" t="s">
        <v>328</v>
      </c>
      <c r="E327" s="90" t="s">
        <v>539</v>
      </c>
      <c r="F327" s="90" t="s">
        <v>271</v>
      </c>
      <c r="G327" s="90" t="s">
        <v>274</v>
      </c>
      <c r="H327" s="90" t="s">
        <v>356</v>
      </c>
      <c r="I327" s="95" t="s">
        <v>5</v>
      </c>
      <c r="J327" s="176">
        <v>40</v>
      </c>
      <c r="K327" s="102">
        <v>36</v>
      </c>
      <c r="L327" s="103">
        <v>28</v>
      </c>
      <c r="M327" s="92">
        <f t="shared" si="38"/>
        <v>77.777777777777786</v>
      </c>
    </row>
    <row r="328" spans="1:13" ht="54" customHeight="1" x14ac:dyDescent="0.3">
      <c r="A328" s="113" t="s">
        <v>541</v>
      </c>
      <c r="B328" s="90" t="s">
        <v>365</v>
      </c>
      <c r="C328" s="101" t="s">
        <v>483</v>
      </c>
      <c r="D328" s="101" t="s">
        <v>328</v>
      </c>
      <c r="E328" s="90" t="s">
        <v>539</v>
      </c>
      <c r="F328" s="90" t="s">
        <v>271</v>
      </c>
      <c r="G328" s="90" t="s">
        <v>276</v>
      </c>
      <c r="H328" s="90" t="s">
        <v>272</v>
      </c>
      <c r="I328" s="95" t="s">
        <v>3</v>
      </c>
      <c r="J328" s="178">
        <f t="shared" ref="J328:L329" si="49">J329</f>
        <v>40</v>
      </c>
      <c r="K328" s="102">
        <f t="shared" si="49"/>
        <v>40</v>
      </c>
      <c r="L328" s="103">
        <f t="shared" si="49"/>
        <v>22.5</v>
      </c>
      <c r="M328" s="92">
        <f t="shared" si="38"/>
        <v>56.25</v>
      </c>
    </row>
    <row r="329" spans="1:13" ht="36" customHeight="1" x14ac:dyDescent="0.3">
      <c r="A329" s="88" t="s">
        <v>355</v>
      </c>
      <c r="B329" s="90" t="s">
        <v>365</v>
      </c>
      <c r="C329" s="101" t="s">
        <v>483</v>
      </c>
      <c r="D329" s="101" t="s">
        <v>328</v>
      </c>
      <c r="E329" s="90" t="s">
        <v>539</v>
      </c>
      <c r="F329" s="90" t="s">
        <v>271</v>
      </c>
      <c r="G329" s="90" t="s">
        <v>276</v>
      </c>
      <c r="H329" s="90" t="s">
        <v>356</v>
      </c>
      <c r="I329" s="95" t="s">
        <v>3</v>
      </c>
      <c r="J329" s="178">
        <f t="shared" si="49"/>
        <v>40</v>
      </c>
      <c r="K329" s="102">
        <f t="shared" si="49"/>
        <v>40</v>
      </c>
      <c r="L329" s="103">
        <f t="shared" si="49"/>
        <v>22.5</v>
      </c>
      <c r="M329" s="92">
        <f t="shared" si="38"/>
        <v>56.25</v>
      </c>
    </row>
    <row r="330" spans="1:13" ht="36" customHeight="1" x14ac:dyDescent="0.3">
      <c r="A330" s="81" t="s">
        <v>289</v>
      </c>
      <c r="B330" s="90" t="s">
        <v>365</v>
      </c>
      <c r="C330" s="101" t="s">
        <v>483</v>
      </c>
      <c r="D330" s="101" t="s">
        <v>328</v>
      </c>
      <c r="E330" s="90" t="s">
        <v>539</v>
      </c>
      <c r="F330" s="90" t="s">
        <v>271</v>
      </c>
      <c r="G330" s="90" t="s">
        <v>276</v>
      </c>
      <c r="H330" s="90" t="s">
        <v>356</v>
      </c>
      <c r="I330" s="95" t="s">
        <v>5</v>
      </c>
      <c r="J330" s="176">
        <v>40</v>
      </c>
      <c r="K330" s="102">
        <v>40</v>
      </c>
      <c r="L330" s="103">
        <v>22.5</v>
      </c>
      <c r="M330" s="92">
        <f t="shared" si="38"/>
        <v>56.25</v>
      </c>
    </row>
    <row r="331" spans="1:13" ht="18" customHeight="1" x14ac:dyDescent="0.3">
      <c r="A331" s="132" t="s">
        <v>542</v>
      </c>
      <c r="B331" s="83" t="s">
        <v>365</v>
      </c>
      <c r="C331" s="97" t="s">
        <v>511</v>
      </c>
      <c r="D331" s="83" t="s">
        <v>270</v>
      </c>
      <c r="E331" s="83" t="s">
        <v>270</v>
      </c>
      <c r="F331" s="83" t="s">
        <v>271</v>
      </c>
      <c r="G331" s="83" t="s">
        <v>270</v>
      </c>
      <c r="H331" s="83" t="s">
        <v>272</v>
      </c>
      <c r="I331" s="98" t="s">
        <v>3</v>
      </c>
      <c r="J331" s="177">
        <f>J337+J332</f>
        <v>20</v>
      </c>
      <c r="K331" s="99">
        <f>K337+K332</f>
        <v>31.8</v>
      </c>
      <c r="L331" s="100">
        <f>L337+L332</f>
        <v>31.8</v>
      </c>
      <c r="M331" s="85">
        <f t="shared" si="38"/>
        <v>100</v>
      </c>
    </row>
    <row r="332" spans="1:13" ht="18" customHeight="1" x14ac:dyDescent="0.3">
      <c r="A332" s="133" t="s">
        <v>543</v>
      </c>
      <c r="B332" s="83" t="s">
        <v>365</v>
      </c>
      <c r="C332" s="97" t="s">
        <v>511</v>
      </c>
      <c r="D332" s="97" t="s">
        <v>274</v>
      </c>
      <c r="E332" s="83" t="s">
        <v>270</v>
      </c>
      <c r="F332" s="83" t="s">
        <v>271</v>
      </c>
      <c r="G332" s="83" t="s">
        <v>270</v>
      </c>
      <c r="H332" s="83" t="s">
        <v>272</v>
      </c>
      <c r="I332" s="98" t="s">
        <v>3</v>
      </c>
      <c r="J332" s="177">
        <f t="shared" ref="J332:L335" si="50">J333</f>
        <v>0</v>
      </c>
      <c r="K332" s="99">
        <f t="shared" si="50"/>
        <v>11.8</v>
      </c>
      <c r="L332" s="100">
        <f t="shared" si="50"/>
        <v>11.8</v>
      </c>
      <c r="M332" s="85">
        <f t="shared" si="38"/>
        <v>100</v>
      </c>
    </row>
    <row r="333" spans="1:13" ht="54" customHeight="1" x14ac:dyDescent="0.3">
      <c r="A333" s="117" t="s">
        <v>536</v>
      </c>
      <c r="B333" s="83" t="s">
        <v>365</v>
      </c>
      <c r="C333" s="97" t="s">
        <v>511</v>
      </c>
      <c r="D333" s="97" t="s">
        <v>274</v>
      </c>
      <c r="E333" s="83" t="s">
        <v>267</v>
      </c>
      <c r="F333" s="83" t="s">
        <v>271</v>
      </c>
      <c r="G333" s="83" t="s">
        <v>270</v>
      </c>
      <c r="H333" s="83" t="s">
        <v>272</v>
      </c>
      <c r="I333" s="98" t="s">
        <v>3</v>
      </c>
      <c r="J333" s="177">
        <f t="shared" si="50"/>
        <v>0</v>
      </c>
      <c r="K333" s="99">
        <f t="shared" si="50"/>
        <v>11.8</v>
      </c>
      <c r="L333" s="100">
        <f t="shared" si="50"/>
        <v>11.8</v>
      </c>
      <c r="M333" s="92">
        <f t="shared" si="38"/>
        <v>100</v>
      </c>
    </row>
    <row r="334" spans="1:13" ht="54" customHeight="1" x14ac:dyDescent="0.3">
      <c r="A334" s="81" t="s">
        <v>533</v>
      </c>
      <c r="B334" s="89">
        <v>601</v>
      </c>
      <c r="C334" s="101" t="s">
        <v>511</v>
      </c>
      <c r="D334" s="101" t="s">
        <v>274</v>
      </c>
      <c r="E334" s="90" t="s">
        <v>267</v>
      </c>
      <c r="F334" s="90" t="s">
        <v>271</v>
      </c>
      <c r="G334" s="90" t="s">
        <v>267</v>
      </c>
      <c r="H334" s="90" t="s">
        <v>272</v>
      </c>
      <c r="I334" s="95" t="s">
        <v>3</v>
      </c>
      <c r="J334" s="178">
        <f t="shared" si="50"/>
        <v>0</v>
      </c>
      <c r="K334" s="102">
        <f t="shared" si="50"/>
        <v>11.8</v>
      </c>
      <c r="L334" s="103">
        <f t="shared" si="50"/>
        <v>11.8</v>
      </c>
      <c r="M334" s="92">
        <f t="shared" si="38"/>
        <v>100</v>
      </c>
    </row>
    <row r="335" spans="1:13" ht="54" customHeight="1" x14ac:dyDescent="0.3">
      <c r="A335" s="81" t="s">
        <v>534</v>
      </c>
      <c r="B335" s="89">
        <v>601</v>
      </c>
      <c r="C335" s="101" t="s">
        <v>511</v>
      </c>
      <c r="D335" s="101" t="s">
        <v>274</v>
      </c>
      <c r="E335" s="90" t="s">
        <v>267</v>
      </c>
      <c r="F335" s="90" t="s">
        <v>271</v>
      </c>
      <c r="G335" s="90" t="s">
        <v>267</v>
      </c>
      <c r="H335" s="90" t="s">
        <v>531</v>
      </c>
      <c r="I335" s="95" t="s">
        <v>3</v>
      </c>
      <c r="J335" s="178">
        <f t="shared" si="50"/>
        <v>0</v>
      </c>
      <c r="K335" s="102">
        <f t="shared" si="50"/>
        <v>11.8</v>
      </c>
      <c r="L335" s="103">
        <f t="shared" si="50"/>
        <v>11.8</v>
      </c>
      <c r="M335" s="92">
        <f t="shared" si="38"/>
        <v>100</v>
      </c>
    </row>
    <row r="336" spans="1:13" ht="36" customHeight="1" x14ac:dyDescent="0.3">
      <c r="A336" s="81" t="s">
        <v>289</v>
      </c>
      <c r="B336" s="89">
        <v>601</v>
      </c>
      <c r="C336" s="101" t="s">
        <v>511</v>
      </c>
      <c r="D336" s="101" t="s">
        <v>274</v>
      </c>
      <c r="E336" s="90" t="s">
        <v>267</v>
      </c>
      <c r="F336" s="90" t="s">
        <v>271</v>
      </c>
      <c r="G336" s="90" t="s">
        <v>267</v>
      </c>
      <c r="H336" s="90" t="s">
        <v>531</v>
      </c>
      <c r="I336" s="95" t="s">
        <v>5</v>
      </c>
      <c r="J336" s="176">
        <v>0</v>
      </c>
      <c r="K336" s="102">
        <v>11.8</v>
      </c>
      <c r="L336" s="103">
        <v>11.8</v>
      </c>
      <c r="M336" s="92">
        <f t="shared" si="38"/>
        <v>100</v>
      </c>
    </row>
    <row r="337" spans="1:13" ht="18" customHeight="1" x14ac:dyDescent="0.3">
      <c r="A337" s="96" t="s">
        <v>544</v>
      </c>
      <c r="B337" s="83" t="s">
        <v>365</v>
      </c>
      <c r="C337" s="83" t="s">
        <v>511</v>
      </c>
      <c r="D337" s="83" t="s">
        <v>302</v>
      </c>
      <c r="E337" s="97" t="s">
        <v>270</v>
      </c>
      <c r="F337" s="83" t="s">
        <v>271</v>
      </c>
      <c r="G337" s="83" t="s">
        <v>270</v>
      </c>
      <c r="H337" s="83" t="s">
        <v>272</v>
      </c>
      <c r="I337" s="98" t="s">
        <v>3</v>
      </c>
      <c r="J337" s="177">
        <f t="shared" ref="J337:L339" si="51">J338</f>
        <v>20</v>
      </c>
      <c r="K337" s="99">
        <f t="shared" si="51"/>
        <v>20</v>
      </c>
      <c r="L337" s="100">
        <f t="shared" si="51"/>
        <v>20</v>
      </c>
      <c r="M337" s="85">
        <f t="shared" si="38"/>
        <v>100</v>
      </c>
    </row>
    <row r="338" spans="1:13" ht="72" customHeight="1" x14ac:dyDescent="0.3">
      <c r="A338" s="117" t="s">
        <v>545</v>
      </c>
      <c r="B338" s="83" t="s">
        <v>365</v>
      </c>
      <c r="C338" s="97" t="s">
        <v>511</v>
      </c>
      <c r="D338" s="97" t="s">
        <v>302</v>
      </c>
      <c r="E338" s="83" t="s">
        <v>546</v>
      </c>
      <c r="F338" s="83" t="s">
        <v>271</v>
      </c>
      <c r="G338" s="83" t="s">
        <v>270</v>
      </c>
      <c r="H338" s="83" t="s">
        <v>272</v>
      </c>
      <c r="I338" s="98" t="s">
        <v>3</v>
      </c>
      <c r="J338" s="177">
        <f t="shared" si="51"/>
        <v>20</v>
      </c>
      <c r="K338" s="99">
        <f t="shared" si="51"/>
        <v>20</v>
      </c>
      <c r="L338" s="100">
        <f t="shared" si="51"/>
        <v>20</v>
      </c>
      <c r="M338" s="92">
        <f t="shared" si="38"/>
        <v>100</v>
      </c>
    </row>
    <row r="339" spans="1:13" ht="72" customHeight="1" x14ac:dyDescent="0.3">
      <c r="A339" s="117" t="s">
        <v>547</v>
      </c>
      <c r="B339" s="90" t="s">
        <v>365</v>
      </c>
      <c r="C339" s="101" t="s">
        <v>511</v>
      </c>
      <c r="D339" s="101" t="s">
        <v>302</v>
      </c>
      <c r="E339" s="90" t="s">
        <v>546</v>
      </c>
      <c r="F339" s="90" t="s">
        <v>271</v>
      </c>
      <c r="G339" s="90" t="s">
        <v>270</v>
      </c>
      <c r="H339" s="90" t="s">
        <v>548</v>
      </c>
      <c r="I339" s="95" t="s">
        <v>3</v>
      </c>
      <c r="J339" s="178">
        <f t="shared" si="51"/>
        <v>20</v>
      </c>
      <c r="K339" s="102">
        <f t="shared" si="51"/>
        <v>20</v>
      </c>
      <c r="L339" s="103">
        <f t="shared" si="51"/>
        <v>20</v>
      </c>
      <c r="M339" s="92">
        <f t="shared" si="38"/>
        <v>100</v>
      </c>
    </row>
    <row r="340" spans="1:13" ht="54" customHeight="1" x14ac:dyDescent="0.3">
      <c r="A340" s="117" t="s">
        <v>549</v>
      </c>
      <c r="B340" s="90" t="s">
        <v>365</v>
      </c>
      <c r="C340" s="101" t="s">
        <v>511</v>
      </c>
      <c r="D340" s="101" t="s">
        <v>302</v>
      </c>
      <c r="E340" s="90" t="s">
        <v>546</v>
      </c>
      <c r="F340" s="90" t="s">
        <v>271</v>
      </c>
      <c r="G340" s="90" t="s">
        <v>270</v>
      </c>
      <c r="H340" s="90" t="s">
        <v>548</v>
      </c>
      <c r="I340" s="95" t="s">
        <v>91</v>
      </c>
      <c r="J340" s="176">
        <v>20</v>
      </c>
      <c r="K340" s="102">
        <v>20</v>
      </c>
      <c r="L340" s="103">
        <v>20</v>
      </c>
      <c r="M340" s="92">
        <f t="shared" si="38"/>
        <v>100</v>
      </c>
    </row>
    <row r="341" spans="1:13" ht="18" customHeight="1" x14ac:dyDescent="0.3">
      <c r="A341" s="112" t="s">
        <v>550</v>
      </c>
      <c r="B341" s="134">
        <v>601</v>
      </c>
      <c r="C341" s="83" t="s">
        <v>267</v>
      </c>
      <c r="D341" s="83" t="s">
        <v>270</v>
      </c>
      <c r="E341" s="83" t="s">
        <v>270</v>
      </c>
      <c r="F341" s="83" t="s">
        <v>271</v>
      </c>
      <c r="G341" s="83" t="s">
        <v>270</v>
      </c>
      <c r="H341" s="83" t="s">
        <v>272</v>
      </c>
      <c r="I341" s="98" t="s">
        <v>3</v>
      </c>
      <c r="J341" s="177">
        <f>J342</f>
        <v>22450.73</v>
      </c>
      <c r="K341" s="99">
        <f>K342</f>
        <v>21753.16</v>
      </c>
      <c r="L341" s="100">
        <f>L342</f>
        <v>21753.16</v>
      </c>
      <c r="M341" s="85">
        <f t="shared" si="38"/>
        <v>100</v>
      </c>
    </row>
    <row r="342" spans="1:13" ht="18" customHeight="1" x14ac:dyDescent="0.3">
      <c r="A342" s="107" t="s">
        <v>551</v>
      </c>
      <c r="B342" s="82">
        <v>601</v>
      </c>
      <c r="C342" s="134">
        <v>10</v>
      </c>
      <c r="D342" s="97" t="s">
        <v>302</v>
      </c>
      <c r="E342" s="83" t="s">
        <v>270</v>
      </c>
      <c r="F342" s="83" t="s">
        <v>271</v>
      </c>
      <c r="G342" s="83" t="s">
        <v>270</v>
      </c>
      <c r="H342" s="83" t="s">
        <v>272</v>
      </c>
      <c r="I342" s="98" t="s">
        <v>3</v>
      </c>
      <c r="J342" s="177">
        <f>J343+J347</f>
        <v>22450.73</v>
      </c>
      <c r="K342" s="99">
        <f>K343+K347</f>
        <v>21753.16</v>
      </c>
      <c r="L342" s="100">
        <f>L343+L347</f>
        <v>21753.16</v>
      </c>
      <c r="M342" s="85">
        <f t="shared" ref="M342:M410" si="52">L342/K342*100</f>
        <v>100</v>
      </c>
    </row>
    <row r="343" spans="1:13" ht="72" customHeight="1" x14ac:dyDescent="0.3">
      <c r="A343" s="81" t="s">
        <v>552</v>
      </c>
      <c r="B343" s="82">
        <v>601</v>
      </c>
      <c r="C343" s="134">
        <v>10</v>
      </c>
      <c r="D343" s="97" t="s">
        <v>302</v>
      </c>
      <c r="E343" s="83" t="s">
        <v>483</v>
      </c>
      <c r="F343" s="83" t="s">
        <v>271</v>
      </c>
      <c r="G343" s="83" t="s">
        <v>270</v>
      </c>
      <c r="H343" s="83" t="s">
        <v>272</v>
      </c>
      <c r="I343" s="98" t="s">
        <v>3</v>
      </c>
      <c r="J343" s="177">
        <f t="shared" ref="J343:L345" si="53">J344</f>
        <v>0</v>
      </c>
      <c r="K343" s="99">
        <f t="shared" si="53"/>
        <v>0</v>
      </c>
      <c r="L343" s="100">
        <f t="shared" si="53"/>
        <v>0</v>
      </c>
      <c r="M343" s="92">
        <v>0</v>
      </c>
    </row>
    <row r="344" spans="1:13" ht="36" customHeight="1" x14ac:dyDescent="0.3">
      <c r="A344" s="81" t="s">
        <v>553</v>
      </c>
      <c r="B344" s="89">
        <v>601</v>
      </c>
      <c r="C344" s="135">
        <v>10</v>
      </c>
      <c r="D344" s="101" t="s">
        <v>302</v>
      </c>
      <c r="E344" s="90" t="s">
        <v>483</v>
      </c>
      <c r="F344" s="90" t="s">
        <v>261</v>
      </c>
      <c r="G344" s="90" t="s">
        <v>270</v>
      </c>
      <c r="H344" s="90" t="s">
        <v>272</v>
      </c>
      <c r="I344" s="95" t="s">
        <v>3</v>
      </c>
      <c r="J344" s="178">
        <f t="shared" si="53"/>
        <v>0</v>
      </c>
      <c r="K344" s="102">
        <f t="shared" si="53"/>
        <v>0</v>
      </c>
      <c r="L344" s="103">
        <f t="shared" si="53"/>
        <v>0</v>
      </c>
      <c r="M344" s="92">
        <v>0</v>
      </c>
    </row>
    <row r="345" spans="1:13" ht="54" customHeight="1" x14ac:dyDescent="0.3">
      <c r="A345" s="104" t="s">
        <v>554</v>
      </c>
      <c r="B345" s="89">
        <v>601</v>
      </c>
      <c r="C345" s="135">
        <v>10</v>
      </c>
      <c r="D345" s="101" t="s">
        <v>302</v>
      </c>
      <c r="E345" s="90" t="s">
        <v>483</v>
      </c>
      <c r="F345" s="90" t="s">
        <v>261</v>
      </c>
      <c r="G345" s="90" t="s">
        <v>270</v>
      </c>
      <c r="H345" s="90" t="s">
        <v>555</v>
      </c>
      <c r="I345" s="95" t="s">
        <v>3</v>
      </c>
      <c r="J345" s="178">
        <f t="shared" si="53"/>
        <v>0</v>
      </c>
      <c r="K345" s="102">
        <f t="shared" si="53"/>
        <v>0</v>
      </c>
      <c r="L345" s="103">
        <f t="shared" si="53"/>
        <v>0</v>
      </c>
      <c r="M345" s="92">
        <v>0</v>
      </c>
    </row>
    <row r="346" spans="1:13" ht="18" customHeight="1" x14ac:dyDescent="0.3">
      <c r="A346" s="81" t="s">
        <v>556</v>
      </c>
      <c r="B346" s="89">
        <v>601</v>
      </c>
      <c r="C346" s="135">
        <v>10</v>
      </c>
      <c r="D346" s="101" t="s">
        <v>302</v>
      </c>
      <c r="E346" s="90" t="s">
        <v>483</v>
      </c>
      <c r="F346" s="90" t="s">
        <v>261</v>
      </c>
      <c r="G346" s="90" t="s">
        <v>270</v>
      </c>
      <c r="H346" s="90" t="s">
        <v>555</v>
      </c>
      <c r="I346" s="95" t="s">
        <v>64</v>
      </c>
      <c r="J346" s="176">
        <v>0</v>
      </c>
      <c r="K346" s="102">
        <v>0</v>
      </c>
      <c r="L346" s="103">
        <v>0</v>
      </c>
      <c r="M346" s="92">
        <v>0</v>
      </c>
    </row>
    <row r="347" spans="1:13" ht="54" customHeight="1" x14ac:dyDescent="0.3">
      <c r="A347" s="107" t="s">
        <v>557</v>
      </c>
      <c r="B347" s="82">
        <v>601</v>
      </c>
      <c r="C347" s="83" t="s">
        <v>267</v>
      </c>
      <c r="D347" s="83" t="s">
        <v>302</v>
      </c>
      <c r="E347" s="97" t="s">
        <v>320</v>
      </c>
      <c r="F347" s="83" t="s">
        <v>271</v>
      </c>
      <c r="G347" s="83" t="s">
        <v>270</v>
      </c>
      <c r="H347" s="83" t="s">
        <v>272</v>
      </c>
      <c r="I347" s="98" t="s">
        <v>3</v>
      </c>
      <c r="J347" s="177">
        <f>J348</f>
        <v>22450.73</v>
      </c>
      <c r="K347" s="99">
        <f>K348</f>
        <v>21753.16</v>
      </c>
      <c r="L347" s="100">
        <f>L348</f>
        <v>21753.16</v>
      </c>
      <c r="M347" s="92">
        <f t="shared" si="52"/>
        <v>100</v>
      </c>
    </row>
    <row r="348" spans="1:13" ht="36" customHeight="1" x14ac:dyDescent="0.3">
      <c r="A348" s="107" t="s">
        <v>558</v>
      </c>
      <c r="B348" s="89">
        <v>601</v>
      </c>
      <c r="C348" s="90" t="s">
        <v>267</v>
      </c>
      <c r="D348" s="90" t="s">
        <v>302</v>
      </c>
      <c r="E348" s="101" t="s">
        <v>320</v>
      </c>
      <c r="F348" s="90" t="s">
        <v>271</v>
      </c>
      <c r="G348" s="90" t="s">
        <v>322</v>
      </c>
      <c r="H348" s="90" t="s">
        <v>272</v>
      </c>
      <c r="I348" s="95" t="s">
        <v>3</v>
      </c>
      <c r="J348" s="178">
        <f>J353+J349+J351</f>
        <v>22450.73</v>
      </c>
      <c r="K348" s="102">
        <f>K353+K349+K351</f>
        <v>21753.16</v>
      </c>
      <c r="L348" s="103">
        <f>L353+L349+L351</f>
        <v>21753.16</v>
      </c>
      <c r="M348" s="92">
        <f t="shared" si="52"/>
        <v>100</v>
      </c>
    </row>
    <row r="349" spans="1:13" ht="36" customHeight="1" x14ac:dyDescent="0.3">
      <c r="A349" s="107" t="s">
        <v>559</v>
      </c>
      <c r="B349" s="89">
        <v>601</v>
      </c>
      <c r="C349" s="90" t="s">
        <v>267</v>
      </c>
      <c r="D349" s="90" t="s">
        <v>302</v>
      </c>
      <c r="E349" s="101" t="s">
        <v>320</v>
      </c>
      <c r="F349" s="90" t="s">
        <v>271</v>
      </c>
      <c r="G349" s="90" t="s">
        <v>322</v>
      </c>
      <c r="H349" s="90" t="s">
        <v>560</v>
      </c>
      <c r="I349" s="95" t="s">
        <v>3</v>
      </c>
      <c r="J349" s="178">
        <f>J350</f>
        <v>9338.98</v>
      </c>
      <c r="K349" s="102">
        <f>K350</f>
        <v>9010.2199999999993</v>
      </c>
      <c r="L349" s="103">
        <f>L350</f>
        <v>8739.66</v>
      </c>
      <c r="M349" s="92">
        <f t="shared" si="52"/>
        <v>96.997187638037701</v>
      </c>
    </row>
    <row r="350" spans="1:13" ht="18" customHeight="1" x14ac:dyDescent="0.3">
      <c r="A350" s="107" t="s">
        <v>556</v>
      </c>
      <c r="B350" s="89">
        <v>601</v>
      </c>
      <c r="C350" s="90" t="s">
        <v>267</v>
      </c>
      <c r="D350" s="90" t="s">
        <v>302</v>
      </c>
      <c r="E350" s="101" t="s">
        <v>320</v>
      </c>
      <c r="F350" s="90" t="s">
        <v>271</v>
      </c>
      <c r="G350" s="90" t="s">
        <v>322</v>
      </c>
      <c r="H350" s="90" t="s">
        <v>560</v>
      </c>
      <c r="I350" s="95" t="s">
        <v>64</v>
      </c>
      <c r="J350" s="176">
        <v>9338.98</v>
      </c>
      <c r="K350" s="102">
        <v>9010.2199999999993</v>
      </c>
      <c r="L350" s="103">
        <v>8739.66</v>
      </c>
      <c r="M350" s="92">
        <f t="shared" si="52"/>
        <v>96.997187638037701</v>
      </c>
    </row>
    <row r="351" spans="1:13" ht="54" customHeight="1" x14ac:dyDescent="0.3">
      <c r="A351" s="107" t="s">
        <v>561</v>
      </c>
      <c r="B351" s="89">
        <v>601</v>
      </c>
      <c r="C351" s="90" t="s">
        <v>267</v>
      </c>
      <c r="D351" s="90" t="s">
        <v>302</v>
      </c>
      <c r="E351" s="101" t="s">
        <v>320</v>
      </c>
      <c r="F351" s="90" t="s">
        <v>271</v>
      </c>
      <c r="G351" s="90" t="s">
        <v>322</v>
      </c>
      <c r="H351" s="90" t="s">
        <v>562</v>
      </c>
      <c r="I351" s="95" t="s">
        <v>3</v>
      </c>
      <c r="J351" s="178">
        <f>J352</f>
        <v>12811.75</v>
      </c>
      <c r="K351" s="102">
        <f>K352</f>
        <v>12442.94</v>
      </c>
      <c r="L351" s="103">
        <f>L352</f>
        <v>12713.5</v>
      </c>
      <c r="M351" s="92">
        <f t="shared" si="52"/>
        <v>102.17440572726382</v>
      </c>
    </row>
    <row r="352" spans="1:13" ht="18" customHeight="1" x14ac:dyDescent="0.3">
      <c r="A352" s="107" t="s">
        <v>556</v>
      </c>
      <c r="B352" s="89">
        <v>601</v>
      </c>
      <c r="C352" s="90" t="s">
        <v>267</v>
      </c>
      <c r="D352" s="90" t="s">
        <v>302</v>
      </c>
      <c r="E352" s="101" t="s">
        <v>320</v>
      </c>
      <c r="F352" s="90" t="s">
        <v>271</v>
      </c>
      <c r="G352" s="90" t="s">
        <v>322</v>
      </c>
      <c r="H352" s="90" t="s">
        <v>562</v>
      </c>
      <c r="I352" s="95" t="s">
        <v>64</v>
      </c>
      <c r="J352" s="176">
        <v>12811.75</v>
      </c>
      <c r="K352" s="102">
        <v>12442.94</v>
      </c>
      <c r="L352" s="103">
        <v>12713.5</v>
      </c>
      <c r="M352" s="92">
        <f t="shared" si="52"/>
        <v>102.17440572726382</v>
      </c>
    </row>
    <row r="353" spans="1:13" ht="18" customHeight="1" x14ac:dyDescent="0.3">
      <c r="A353" s="104" t="s">
        <v>563</v>
      </c>
      <c r="B353" s="89">
        <v>601</v>
      </c>
      <c r="C353" s="90" t="s">
        <v>267</v>
      </c>
      <c r="D353" s="90" t="s">
        <v>302</v>
      </c>
      <c r="E353" s="101" t="s">
        <v>320</v>
      </c>
      <c r="F353" s="90" t="s">
        <v>271</v>
      </c>
      <c r="G353" s="90" t="s">
        <v>322</v>
      </c>
      <c r="H353" s="90" t="s">
        <v>564</v>
      </c>
      <c r="I353" s="95" t="s">
        <v>3</v>
      </c>
      <c r="J353" s="178">
        <f>J354</f>
        <v>300</v>
      </c>
      <c r="K353" s="102">
        <f>K354</f>
        <v>300</v>
      </c>
      <c r="L353" s="103">
        <f>L354</f>
        <v>300</v>
      </c>
      <c r="M353" s="92">
        <f t="shared" si="52"/>
        <v>100</v>
      </c>
    </row>
    <row r="354" spans="1:13" ht="18" customHeight="1" x14ac:dyDescent="0.3">
      <c r="A354" s="107" t="s">
        <v>556</v>
      </c>
      <c r="B354" s="89">
        <v>601</v>
      </c>
      <c r="C354" s="90" t="s">
        <v>267</v>
      </c>
      <c r="D354" s="90" t="s">
        <v>302</v>
      </c>
      <c r="E354" s="101" t="s">
        <v>320</v>
      </c>
      <c r="F354" s="90" t="s">
        <v>271</v>
      </c>
      <c r="G354" s="90" t="s">
        <v>322</v>
      </c>
      <c r="H354" s="90" t="s">
        <v>564</v>
      </c>
      <c r="I354" s="95" t="s">
        <v>64</v>
      </c>
      <c r="J354" s="176">
        <v>300</v>
      </c>
      <c r="K354" s="102">
        <v>300</v>
      </c>
      <c r="L354" s="103">
        <v>300</v>
      </c>
      <c r="M354" s="92">
        <f t="shared" si="52"/>
        <v>100</v>
      </c>
    </row>
    <row r="355" spans="1:13" ht="18" customHeight="1" x14ac:dyDescent="0.3">
      <c r="A355" s="112" t="s">
        <v>565</v>
      </c>
      <c r="B355" s="82">
        <v>601</v>
      </c>
      <c r="C355" s="83" t="s">
        <v>268</v>
      </c>
      <c r="D355" s="83" t="s">
        <v>270</v>
      </c>
      <c r="E355" s="97" t="s">
        <v>270</v>
      </c>
      <c r="F355" s="83" t="s">
        <v>271</v>
      </c>
      <c r="G355" s="83" t="s">
        <v>270</v>
      </c>
      <c r="H355" s="83" t="s">
        <v>272</v>
      </c>
      <c r="I355" s="98" t="s">
        <v>3</v>
      </c>
      <c r="J355" s="177">
        <f t="shared" ref="J355:L356" si="54">J356</f>
        <v>55875.479999999996</v>
      </c>
      <c r="K355" s="99">
        <f t="shared" si="54"/>
        <v>72225.440000000002</v>
      </c>
      <c r="L355" s="100">
        <f t="shared" si="54"/>
        <v>51196.840000000004</v>
      </c>
      <c r="M355" s="85">
        <f t="shared" si="52"/>
        <v>70.884774118371581</v>
      </c>
    </row>
    <row r="356" spans="1:13" ht="18" customHeight="1" x14ac:dyDescent="0.3">
      <c r="A356" s="107" t="s">
        <v>566</v>
      </c>
      <c r="B356" s="82">
        <v>601</v>
      </c>
      <c r="C356" s="134">
        <v>11</v>
      </c>
      <c r="D356" s="97" t="s">
        <v>295</v>
      </c>
      <c r="E356" s="97" t="s">
        <v>270</v>
      </c>
      <c r="F356" s="83" t="s">
        <v>271</v>
      </c>
      <c r="G356" s="83" t="s">
        <v>270</v>
      </c>
      <c r="H356" s="83" t="s">
        <v>272</v>
      </c>
      <c r="I356" s="98" t="s">
        <v>3</v>
      </c>
      <c r="J356" s="177">
        <f t="shared" si="54"/>
        <v>55875.479999999996</v>
      </c>
      <c r="K356" s="99">
        <f t="shared" si="54"/>
        <v>72225.440000000002</v>
      </c>
      <c r="L356" s="100">
        <f t="shared" si="54"/>
        <v>51196.840000000004</v>
      </c>
      <c r="M356" s="85">
        <f t="shared" si="52"/>
        <v>70.884774118371581</v>
      </c>
    </row>
    <row r="357" spans="1:13" ht="72" customHeight="1" x14ac:dyDescent="0.3">
      <c r="A357" s="107" t="s">
        <v>538</v>
      </c>
      <c r="B357" s="82">
        <v>601</v>
      </c>
      <c r="C357" s="83" t="s">
        <v>268</v>
      </c>
      <c r="D357" s="83" t="s">
        <v>295</v>
      </c>
      <c r="E357" s="83" t="s">
        <v>539</v>
      </c>
      <c r="F357" s="83" t="s">
        <v>271</v>
      </c>
      <c r="G357" s="83" t="s">
        <v>270</v>
      </c>
      <c r="H357" s="83" t="s">
        <v>272</v>
      </c>
      <c r="I357" s="98" t="s">
        <v>3</v>
      </c>
      <c r="J357" s="177">
        <f>J358+J363+J366+J371</f>
        <v>55875.479999999996</v>
      </c>
      <c r="K357" s="99">
        <f>K358+K363+K366+K371</f>
        <v>72225.440000000002</v>
      </c>
      <c r="L357" s="100">
        <f>L358+L363+L366+L371</f>
        <v>51196.840000000004</v>
      </c>
      <c r="M357" s="92">
        <f t="shared" si="52"/>
        <v>70.884774118371581</v>
      </c>
    </row>
    <row r="358" spans="1:13" ht="54" customHeight="1" x14ac:dyDescent="0.3">
      <c r="A358" s="81" t="s">
        <v>567</v>
      </c>
      <c r="B358" s="89">
        <v>601</v>
      </c>
      <c r="C358" s="135">
        <v>11</v>
      </c>
      <c r="D358" s="101" t="s">
        <v>295</v>
      </c>
      <c r="E358" s="90" t="s">
        <v>539</v>
      </c>
      <c r="F358" s="90" t="s">
        <v>271</v>
      </c>
      <c r="G358" s="90" t="s">
        <v>274</v>
      </c>
      <c r="H358" s="90" t="s">
        <v>272</v>
      </c>
      <c r="I358" s="95" t="s">
        <v>3</v>
      </c>
      <c r="J358" s="178">
        <f>J359</f>
        <v>34991.699999999997</v>
      </c>
      <c r="K358" s="102">
        <f>K359</f>
        <v>57733.98</v>
      </c>
      <c r="L358" s="103">
        <f>L359</f>
        <v>41636.46</v>
      </c>
      <c r="M358" s="92">
        <f t="shared" si="52"/>
        <v>72.117771891007692</v>
      </c>
    </row>
    <row r="359" spans="1:13" ht="36" customHeight="1" x14ac:dyDescent="0.3">
      <c r="A359" s="107" t="s">
        <v>568</v>
      </c>
      <c r="B359" s="89">
        <v>601</v>
      </c>
      <c r="C359" s="135">
        <v>11</v>
      </c>
      <c r="D359" s="101" t="s">
        <v>295</v>
      </c>
      <c r="E359" s="90" t="s">
        <v>539</v>
      </c>
      <c r="F359" s="90" t="s">
        <v>271</v>
      </c>
      <c r="G359" s="90" t="s">
        <v>274</v>
      </c>
      <c r="H359" s="90" t="s">
        <v>356</v>
      </c>
      <c r="I359" s="95" t="s">
        <v>3</v>
      </c>
      <c r="J359" s="178">
        <f>J360+J361+J362</f>
        <v>34991.699999999997</v>
      </c>
      <c r="K359" s="102">
        <f>K360+K361+K362</f>
        <v>57733.98</v>
      </c>
      <c r="L359" s="103">
        <f>L360+L361+L362</f>
        <v>41636.46</v>
      </c>
      <c r="M359" s="92">
        <f t="shared" si="52"/>
        <v>72.117771891007692</v>
      </c>
    </row>
    <row r="360" spans="1:13" ht="72" customHeight="1" x14ac:dyDescent="0.3">
      <c r="A360" s="117" t="s">
        <v>284</v>
      </c>
      <c r="B360" s="89">
        <v>601</v>
      </c>
      <c r="C360" s="135">
        <v>11</v>
      </c>
      <c r="D360" s="101" t="s">
        <v>295</v>
      </c>
      <c r="E360" s="90" t="s">
        <v>539</v>
      </c>
      <c r="F360" s="90" t="s">
        <v>271</v>
      </c>
      <c r="G360" s="90" t="s">
        <v>274</v>
      </c>
      <c r="H360" s="90" t="s">
        <v>356</v>
      </c>
      <c r="I360" s="95" t="s">
        <v>27</v>
      </c>
      <c r="J360" s="176">
        <v>19725.669999999998</v>
      </c>
      <c r="K360" s="102">
        <v>20169.02</v>
      </c>
      <c r="L360" s="103">
        <v>20045.009999999998</v>
      </c>
      <c r="M360" s="92">
        <f t="shared" si="52"/>
        <v>99.385146130054892</v>
      </c>
    </row>
    <row r="361" spans="1:13" ht="36" customHeight="1" x14ac:dyDescent="0.3">
      <c r="A361" s="81" t="s">
        <v>289</v>
      </c>
      <c r="B361" s="89">
        <v>601</v>
      </c>
      <c r="C361" s="135">
        <v>11</v>
      </c>
      <c r="D361" s="101" t="s">
        <v>295</v>
      </c>
      <c r="E361" s="90" t="s">
        <v>539</v>
      </c>
      <c r="F361" s="90" t="s">
        <v>271</v>
      </c>
      <c r="G361" s="90" t="s">
        <v>274</v>
      </c>
      <c r="H361" s="90" t="s">
        <v>356</v>
      </c>
      <c r="I361" s="95" t="s">
        <v>5</v>
      </c>
      <c r="J361" s="176">
        <v>8256.07</v>
      </c>
      <c r="K361" s="102">
        <v>31891</v>
      </c>
      <c r="L361" s="103">
        <v>16517.490000000002</v>
      </c>
      <c r="M361" s="92">
        <f t="shared" si="52"/>
        <v>51.793578125489958</v>
      </c>
    </row>
    <row r="362" spans="1:13" ht="18" customHeight="1" x14ac:dyDescent="0.3">
      <c r="A362" s="81" t="s">
        <v>291</v>
      </c>
      <c r="B362" s="89">
        <v>601</v>
      </c>
      <c r="C362" s="135">
        <v>11</v>
      </c>
      <c r="D362" s="101" t="s">
        <v>295</v>
      </c>
      <c r="E362" s="90" t="s">
        <v>539</v>
      </c>
      <c r="F362" s="90" t="s">
        <v>271</v>
      </c>
      <c r="G362" s="90" t="s">
        <v>274</v>
      </c>
      <c r="H362" s="90" t="s">
        <v>356</v>
      </c>
      <c r="I362" s="95" t="s">
        <v>20</v>
      </c>
      <c r="J362" s="176">
        <v>7009.96</v>
      </c>
      <c r="K362" s="102">
        <v>5673.96</v>
      </c>
      <c r="L362" s="103">
        <v>5073.96</v>
      </c>
      <c r="M362" s="92">
        <f t="shared" si="52"/>
        <v>89.425374870460843</v>
      </c>
    </row>
    <row r="363" spans="1:13" ht="36" customHeight="1" x14ac:dyDescent="0.3">
      <c r="A363" s="116" t="s">
        <v>569</v>
      </c>
      <c r="B363" s="89">
        <v>601</v>
      </c>
      <c r="C363" s="135">
        <v>11</v>
      </c>
      <c r="D363" s="101" t="s">
        <v>295</v>
      </c>
      <c r="E363" s="90" t="s">
        <v>539</v>
      </c>
      <c r="F363" s="90" t="s">
        <v>271</v>
      </c>
      <c r="G363" s="90" t="s">
        <v>295</v>
      </c>
      <c r="H363" s="90" t="s">
        <v>570</v>
      </c>
      <c r="I363" s="95" t="s">
        <v>3</v>
      </c>
      <c r="J363" s="178">
        <f>J364+J365</f>
        <v>2491.37</v>
      </c>
      <c r="K363" s="102">
        <f>K364+K365</f>
        <v>2192.75</v>
      </c>
      <c r="L363" s="103">
        <f>L364+L365</f>
        <v>1944.56</v>
      </c>
      <c r="M363" s="92">
        <f t="shared" si="52"/>
        <v>88.681336221639498</v>
      </c>
    </row>
    <row r="364" spans="1:13" ht="72" customHeight="1" x14ac:dyDescent="0.3">
      <c r="A364" s="117" t="s">
        <v>284</v>
      </c>
      <c r="B364" s="89">
        <v>601</v>
      </c>
      <c r="C364" s="135">
        <v>11</v>
      </c>
      <c r="D364" s="101" t="s">
        <v>295</v>
      </c>
      <c r="E364" s="90" t="s">
        <v>539</v>
      </c>
      <c r="F364" s="90" t="s">
        <v>271</v>
      </c>
      <c r="G364" s="90" t="s">
        <v>295</v>
      </c>
      <c r="H364" s="90" t="s">
        <v>570</v>
      </c>
      <c r="I364" s="95" t="s">
        <v>27</v>
      </c>
      <c r="J364" s="176">
        <v>1810.37</v>
      </c>
      <c r="K364" s="102">
        <v>1510.37</v>
      </c>
      <c r="L364" s="103">
        <v>1314.98</v>
      </c>
      <c r="M364" s="92">
        <f t="shared" si="52"/>
        <v>87.063434787502402</v>
      </c>
    </row>
    <row r="365" spans="1:13" ht="36" customHeight="1" x14ac:dyDescent="0.3">
      <c r="A365" s="81" t="s">
        <v>289</v>
      </c>
      <c r="B365" s="89">
        <v>601</v>
      </c>
      <c r="C365" s="135">
        <v>11</v>
      </c>
      <c r="D365" s="101" t="s">
        <v>295</v>
      </c>
      <c r="E365" s="90" t="s">
        <v>539</v>
      </c>
      <c r="F365" s="90" t="s">
        <v>271</v>
      </c>
      <c r="G365" s="90" t="s">
        <v>295</v>
      </c>
      <c r="H365" s="90" t="s">
        <v>570</v>
      </c>
      <c r="I365" s="95" t="s">
        <v>5</v>
      </c>
      <c r="J365" s="176">
        <v>681</v>
      </c>
      <c r="K365" s="102">
        <v>682.38</v>
      </c>
      <c r="L365" s="103">
        <v>629.58000000000004</v>
      </c>
      <c r="M365" s="92">
        <f t="shared" si="52"/>
        <v>92.26237580233888</v>
      </c>
    </row>
    <row r="366" spans="1:13" ht="54" customHeight="1" x14ac:dyDescent="0.3">
      <c r="A366" s="81" t="s">
        <v>571</v>
      </c>
      <c r="B366" s="89">
        <v>601</v>
      </c>
      <c r="C366" s="135">
        <v>11</v>
      </c>
      <c r="D366" s="101" t="s">
        <v>295</v>
      </c>
      <c r="E366" s="90" t="s">
        <v>539</v>
      </c>
      <c r="F366" s="90" t="s">
        <v>271</v>
      </c>
      <c r="G366" s="90" t="s">
        <v>276</v>
      </c>
      <c r="H366" s="90" t="s">
        <v>272</v>
      </c>
      <c r="I366" s="95" t="s">
        <v>3</v>
      </c>
      <c r="J366" s="178">
        <f>J367</f>
        <v>17440.52</v>
      </c>
      <c r="K366" s="102">
        <f>K367</f>
        <v>11427.730000000001</v>
      </c>
      <c r="L366" s="103">
        <f>L367</f>
        <v>6744.84</v>
      </c>
      <c r="M366" s="92">
        <f t="shared" si="52"/>
        <v>59.021695472329149</v>
      </c>
    </row>
    <row r="367" spans="1:13" ht="36" customHeight="1" x14ac:dyDescent="0.3">
      <c r="A367" s="107" t="s">
        <v>568</v>
      </c>
      <c r="B367" s="89">
        <v>601</v>
      </c>
      <c r="C367" s="135">
        <v>11</v>
      </c>
      <c r="D367" s="101" t="s">
        <v>295</v>
      </c>
      <c r="E367" s="90" t="s">
        <v>539</v>
      </c>
      <c r="F367" s="90" t="s">
        <v>271</v>
      </c>
      <c r="G367" s="90" t="s">
        <v>276</v>
      </c>
      <c r="H367" s="90" t="s">
        <v>356</v>
      </c>
      <c r="I367" s="95" t="s">
        <v>3</v>
      </c>
      <c r="J367" s="178">
        <f>J368+J369+J370</f>
        <v>17440.52</v>
      </c>
      <c r="K367" s="102">
        <f>K368+K369+K370</f>
        <v>11427.730000000001</v>
      </c>
      <c r="L367" s="103">
        <f>L368+L369+L370</f>
        <v>6744.84</v>
      </c>
      <c r="M367" s="92">
        <f t="shared" si="52"/>
        <v>59.021695472329149</v>
      </c>
    </row>
    <row r="368" spans="1:13" ht="72" customHeight="1" x14ac:dyDescent="0.3">
      <c r="A368" s="117" t="s">
        <v>284</v>
      </c>
      <c r="B368" s="89">
        <v>601</v>
      </c>
      <c r="C368" s="135">
        <v>11</v>
      </c>
      <c r="D368" s="101" t="s">
        <v>295</v>
      </c>
      <c r="E368" s="90" t="s">
        <v>539</v>
      </c>
      <c r="F368" s="90" t="s">
        <v>271</v>
      </c>
      <c r="G368" s="90" t="s">
        <v>276</v>
      </c>
      <c r="H368" s="90" t="s">
        <v>356</v>
      </c>
      <c r="I368" s="95" t="s">
        <v>27</v>
      </c>
      <c r="J368" s="176">
        <v>8877.26</v>
      </c>
      <c r="K368" s="102">
        <v>3181.2</v>
      </c>
      <c r="L368" s="103">
        <v>3332.06</v>
      </c>
      <c r="M368" s="92">
        <f t="shared" si="52"/>
        <v>104.74223563435181</v>
      </c>
    </row>
    <row r="369" spans="1:13" ht="36" customHeight="1" x14ac:dyDescent="0.3">
      <c r="A369" s="81" t="s">
        <v>289</v>
      </c>
      <c r="B369" s="89">
        <v>601</v>
      </c>
      <c r="C369" s="135">
        <v>11</v>
      </c>
      <c r="D369" s="101" t="s">
        <v>295</v>
      </c>
      <c r="E369" s="90" t="s">
        <v>539</v>
      </c>
      <c r="F369" s="90" t="s">
        <v>271</v>
      </c>
      <c r="G369" s="90" t="s">
        <v>276</v>
      </c>
      <c r="H369" s="90" t="s">
        <v>356</v>
      </c>
      <c r="I369" s="95" t="s">
        <v>5</v>
      </c>
      <c r="J369" s="176">
        <v>5247.01</v>
      </c>
      <c r="K369" s="102">
        <v>6190.09</v>
      </c>
      <c r="L369" s="103">
        <v>2054.36</v>
      </c>
      <c r="M369" s="92">
        <f t="shared" si="52"/>
        <v>33.187885798106329</v>
      </c>
    </row>
    <row r="370" spans="1:13" ht="18" customHeight="1" x14ac:dyDescent="0.3">
      <c r="A370" s="81" t="s">
        <v>291</v>
      </c>
      <c r="B370" s="89">
        <v>601</v>
      </c>
      <c r="C370" s="135">
        <v>11</v>
      </c>
      <c r="D370" s="101" t="s">
        <v>295</v>
      </c>
      <c r="E370" s="90" t="s">
        <v>539</v>
      </c>
      <c r="F370" s="90" t="s">
        <v>271</v>
      </c>
      <c r="G370" s="90" t="s">
        <v>276</v>
      </c>
      <c r="H370" s="90" t="s">
        <v>356</v>
      </c>
      <c r="I370" s="95" t="s">
        <v>20</v>
      </c>
      <c r="J370" s="176">
        <v>3316.25</v>
      </c>
      <c r="K370" s="102">
        <v>2056.44</v>
      </c>
      <c r="L370" s="103">
        <v>1358.42</v>
      </c>
      <c r="M370" s="92">
        <f t="shared" si="52"/>
        <v>66.056874987843074</v>
      </c>
    </row>
    <row r="371" spans="1:13" ht="36" customHeight="1" x14ac:dyDescent="0.3">
      <c r="A371" s="81" t="s">
        <v>435</v>
      </c>
      <c r="B371" s="89">
        <v>601</v>
      </c>
      <c r="C371" s="135">
        <v>11</v>
      </c>
      <c r="D371" s="101" t="s">
        <v>295</v>
      </c>
      <c r="E371" s="90" t="s">
        <v>539</v>
      </c>
      <c r="F371" s="90" t="s">
        <v>271</v>
      </c>
      <c r="G371" s="90" t="s">
        <v>328</v>
      </c>
      <c r="H371" s="90" t="s">
        <v>272</v>
      </c>
      <c r="I371" s="95" t="s">
        <v>3</v>
      </c>
      <c r="J371" s="178">
        <f>J372+J374</f>
        <v>951.8900000000001</v>
      </c>
      <c r="K371" s="102">
        <f>K372+K374</f>
        <v>870.98</v>
      </c>
      <c r="L371" s="103">
        <f>L372+L374</f>
        <v>870.98</v>
      </c>
      <c r="M371" s="92">
        <f t="shared" si="52"/>
        <v>100</v>
      </c>
    </row>
    <row r="372" spans="1:13" ht="72" customHeight="1" x14ac:dyDescent="0.3">
      <c r="A372" s="122" t="s">
        <v>572</v>
      </c>
      <c r="B372" s="89">
        <v>601</v>
      </c>
      <c r="C372" s="135">
        <v>11</v>
      </c>
      <c r="D372" s="101" t="s">
        <v>295</v>
      </c>
      <c r="E372" s="90" t="s">
        <v>539</v>
      </c>
      <c r="F372" s="90" t="s">
        <v>271</v>
      </c>
      <c r="G372" s="90" t="s">
        <v>328</v>
      </c>
      <c r="H372" s="90" t="s">
        <v>573</v>
      </c>
      <c r="I372" s="95" t="s">
        <v>3</v>
      </c>
      <c r="J372" s="178">
        <f>J373</f>
        <v>810.84</v>
      </c>
      <c r="K372" s="102">
        <f>K373</f>
        <v>729.93</v>
      </c>
      <c r="L372" s="103">
        <f>L373</f>
        <v>729.93</v>
      </c>
      <c r="M372" s="92">
        <f t="shared" si="52"/>
        <v>100</v>
      </c>
    </row>
    <row r="373" spans="1:13" ht="36" customHeight="1" x14ac:dyDescent="0.3">
      <c r="A373" s="81" t="s">
        <v>289</v>
      </c>
      <c r="B373" s="89">
        <v>601</v>
      </c>
      <c r="C373" s="135">
        <v>11</v>
      </c>
      <c r="D373" s="101" t="s">
        <v>295</v>
      </c>
      <c r="E373" s="90" t="s">
        <v>539</v>
      </c>
      <c r="F373" s="90" t="s">
        <v>271</v>
      </c>
      <c r="G373" s="90" t="s">
        <v>328</v>
      </c>
      <c r="H373" s="90" t="s">
        <v>573</v>
      </c>
      <c r="I373" s="95" t="s">
        <v>5</v>
      </c>
      <c r="J373" s="176">
        <v>810.84</v>
      </c>
      <c r="K373" s="102">
        <v>729.93</v>
      </c>
      <c r="L373" s="103">
        <v>729.93</v>
      </c>
      <c r="M373" s="92">
        <f t="shared" si="52"/>
        <v>100</v>
      </c>
    </row>
    <row r="374" spans="1:13" ht="72" customHeight="1" x14ac:dyDescent="0.3">
      <c r="A374" s="122" t="s">
        <v>574</v>
      </c>
      <c r="B374" s="89">
        <v>601</v>
      </c>
      <c r="C374" s="135">
        <v>11</v>
      </c>
      <c r="D374" s="101" t="s">
        <v>295</v>
      </c>
      <c r="E374" s="90" t="s">
        <v>539</v>
      </c>
      <c r="F374" s="90" t="s">
        <v>271</v>
      </c>
      <c r="G374" s="90" t="s">
        <v>328</v>
      </c>
      <c r="H374" s="90" t="s">
        <v>575</v>
      </c>
      <c r="I374" s="95" t="s">
        <v>3</v>
      </c>
      <c r="J374" s="178">
        <f>J375</f>
        <v>141.05000000000001</v>
      </c>
      <c r="K374" s="102">
        <f>K375</f>
        <v>141.05000000000001</v>
      </c>
      <c r="L374" s="103">
        <f>L375</f>
        <v>141.05000000000001</v>
      </c>
      <c r="M374" s="92">
        <f t="shared" si="52"/>
        <v>100</v>
      </c>
    </row>
    <row r="375" spans="1:13" ht="36" customHeight="1" x14ac:dyDescent="0.3">
      <c r="A375" s="81" t="s">
        <v>289</v>
      </c>
      <c r="B375" s="89">
        <v>601</v>
      </c>
      <c r="C375" s="135">
        <v>11</v>
      </c>
      <c r="D375" s="101" t="s">
        <v>295</v>
      </c>
      <c r="E375" s="90" t="s">
        <v>539</v>
      </c>
      <c r="F375" s="90" t="s">
        <v>271</v>
      </c>
      <c r="G375" s="90" t="s">
        <v>328</v>
      </c>
      <c r="H375" s="90" t="s">
        <v>575</v>
      </c>
      <c r="I375" s="95" t="s">
        <v>5</v>
      </c>
      <c r="J375" s="176">
        <v>141.05000000000001</v>
      </c>
      <c r="K375" s="102">
        <v>141.05000000000001</v>
      </c>
      <c r="L375" s="103">
        <v>141.05000000000001</v>
      </c>
      <c r="M375" s="92">
        <f t="shared" si="52"/>
        <v>100</v>
      </c>
    </row>
    <row r="376" spans="1:13" ht="66.599999999999994" customHeight="1" x14ac:dyDescent="0.3">
      <c r="A376" s="96" t="s">
        <v>576</v>
      </c>
      <c r="B376" s="83" t="s">
        <v>577</v>
      </c>
      <c r="C376" s="83" t="s">
        <v>270</v>
      </c>
      <c r="D376" s="83" t="s">
        <v>270</v>
      </c>
      <c r="E376" s="97" t="s">
        <v>270</v>
      </c>
      <c r="F376" s="83" t="s">
        <v>271</v>
      </c>
      <c r="G376" s="83" t="s">
        <v>270</v>
      </c>
      <c r="H376" s="83" t="s">
        <v>272</v>
      </c>
      <c r="I376" s="98" t="s">
        <v>3</v>
      </c>
      <c r="J376" s="177">
        <f t="shared" ref="J376:L378" si="55">J377</f>
        <v>12634.2</v>
      </c>
      <c r="K376" s="99">
        <f t="shared" si="55"/>
        <v>13359.930000000002</v>
      </c>
      <c r="L376" s="100">
        <f t="shared" si="55"/>
        <v>13359.92</v>
      </c>
      <c r="M376" s="85">
        <f t="shared" si="52"/>
        <v>99.999925149308396</v>
      </c>
    </row>
    <row r="377" spans="1:13" ht="18" customHeight="1" x14ac:dyDescent="0.3">
      <c r="A377" s="81" t="s">
        <v>273</v>
      </c>
      <c r="B377" s="83" t="s">
        <v>577</v>
      </c>
      <c r="C377" s="83" t="s">
        <v>274</v>
      </c>
      <c r="D377" s="83" t="s">
        <v>270</v>
      </c>
      <c r="E377" s="97" t="s">
        <v>270</v>
      </c>
      <c r="F377" s="83" t="s">
        <v>271</v>
      </c>
      <c r="G377" s="83" t="s">
        <v>270</v>
      </c>
      <c r="H377" s="83" t="s">
        <v>272</v>
      </c>
      <c r="I377" s="98" t="s">
        <v>3</v>
      </c>
      <c r="J377" s="177">
        <f t="shared" si="55"/>
        <v>12634.2</v>
      </c>
      <c r="K377" s="99">
        <f t="shared" si="55"/>
        <v>13359.930000000002</v>
      </c>
      <c r="L377" s="100">
        <f t="shared" si="55"/>
        <v>13359.92</v>
      </c>
      <c r="M377" s="85">
        <f t="shared" si="52"/>
        <v>99.999925149308396</v>
      </c>
    </row>
    <row r="378" spans="1:13" ht="18" customHeight="1" x14ac:dyDescent="0.3">
      <c r="A378" s="81" t="s">
        <v>332</v>
      </c>
      <c r="B378" s="83" t="s">
        <v>577</v>
      </c>
      <c r="C378" s="83" t="s">
        <v>274</v>
      </c>
      <c r="D378" s="83">
        <v>13</v>
      </c>
      <c r="E378" s="97" t="s">
        <v>270</v>
      </c>
      <c r="F378" s="83" t="s">
        <v>271</v>
      </c>
      <c r="G378" s="83" t="s">
        <v>270</v>
      </c>
      <c r="H378" s="83" t="s">
        <v>272</v>
      </c>
      <c r="I378" s="98" t="s">
        <v>3</v>
      </c>
      <c r="J378" s="177">
        <f t="shared" si="55"/>
        <v>12634.2</v>
      </c>
      <c r="K378" s="99">
        <f>K379+K394</f>
        <v>13359.930000000002</v>
      </c>
      <c r="L378" s="100">
        <f>L379+L394</f>
        <v>13359.92</v>
      </c>
      <c r="M378" s="85">
        <f t="shared" si="52"/>
        <v>99.999925149308396</v>
      </c>
    </row>
    <row r="379" spans="1:13" ht="72" customHeight="1" x14ac:dyDescent="0.3">
      <c r="A379" s="81" t="s">
        <v>347</v>
      </c>
      <c r="B379" s="83" t="s">
        <v>577</v>
      </c>
      <c r="C379" s="83" t="s">
        <v>274</v>
      </c>
      <c r="D379" s="83">
        <v>13</v>
      </c>
      <c r="E379" s="97" t="s">
        <v>295</v>
      </c>
      <c r="F379" s="83" t="s">
        <v>271</v>
      </c>
      <c r="G379" s="83" t="s">
        <v>270</v>
      </c>
      <c r="H379" s="83" t="s">
        <v>272</v>
      </c>
      <c r="I379" s="98" t="s">
        <v>3</v>
      </c>
      <c r="J379" s="177">
        <f>J380+J384+J387</f>
        <v>12634.2</v>
      </c>
      <c r="K379" s="99">
        <f>K380+K384+K387</f>
        <v>13181.000000000002</v>
      </c>
      <c r="L379" s="100">
        <f>L380+L384+L387</f>
        <v>13180.99</v>
      </c>
      <c r="M379" s="92">
        <f t="shared" si="52"/>
        <v>99.999924133222052</v>
      </c>
    </row>
    <row r="380" spans="1:13" ht="72" customHeight="1" x14ac:dyDescent="0.3">
      <c r="A380" s="81" t="s">
        <v>348</v>
      </c>
      <c r="B380" s="90" t="s">
        <v>577</v>
      </c>
      <c r="C380" s="90" t="s">
        <v>274</v>
      </c>
      <c r="D380" s="90">
        <v>13</v>
      </c>
      <c r="E380" s="101" t="s">
        <v>295</v>
      </c>
      <c r="F380" s="90" t="s">
        <v>281</v>
      </c>
      <c r="G380" s="90" t="s">
        <v>270</v>
      </c>
      <c r="H380" s="90" t="s">
        <v>272</v>
      </c>
      <c r="I380" s="95" t="s">
        <v>3</v>
      </c>
      <c r="J380" s="178">
        <f t="shared" ref="J380:L381" si="56">J381</f>
        <v>910.7</v>
      </c>
      <c r="K380" s="102">
        <f t="shared" si="56"/>
        <v>1190.7</v>
      </c>
      <c r="L380" s="103">
        <f t="shared" si="56"/>
        <v>1190.7</v>
      </c>
      <c r="M380" s="92">
        <f t="shared" si="52"/>
        <v>100</v>
      </c>
    </row>
    <row r="381" spans="1:13" ht="36" customHeight="1" x14ac:dyDescent="0.3">
      <c r="A381" s="114" t="s">
        <v>578</v>
      </c>
      <c r="B381" s="90" t="s">
        <v>577</v>
      </c>
      <c r="C381" s="90" t="s">
        <v>274</v>
      </c>
      <c r="D381" s="90">
        <v>13</v>
      </c>
      <c r="E381" s="101" t="s">
        <v>295</v>
      </c>
      <c r="F381" s="90" t="s">
        <v>281</v>
      </c>
      <c r="G381" s="90" t="s">
        <v>270</v>
      </c>
      <c r="H381" s="90" t="s">
        <v>579</v>
      </c>
      <c r="I381" s="95" t="s">
        <v>3</v>
      </c>
      <c r="J381" s="178">
        <f t="shared" si="56"/>
        <v>910.7</v>
      </c>
      <c r="K381" s="102">
        <f t="shared" si="56"/>
        <v>1190.7</v>
      </c>
      <c r="L381" s="103">
        <f>L382+L383</f>
        <v>1190.7</v>
      </c>
      <c r="M381" s="92">
        <f t="shared" si="52"/>
        <v>100</v>
      </c>
    </row>
    <row r="382" spans="1:13" ht="36" customHeight="1" x14ac:dyDescent="0.3">
      <c r="A382" s="81" t="s">
        <v>289</v>
      </c>
      <c r="B382" s="90" t="s">
        <v>577</v>
      </c>
      <c r="C382" s="90" t="s">
        <v>274</v>
      </c>
      <c r="D382" s="90">
        <v>13</v>
      </c>
      <c r="E382" s="101" t="s">
        <v>295</v>
      </c>
      <c r="F382" s="90" t="s">
        <v>281</v>
      </c>
      <c r="G382" s="90" t="s">
        <v>270</v>
      </c>
      <c r="H382" s="90" t="s">
        <v>579</v>
      </c>
      <c r="I382" s="95" t="s">
        <v>5</v>
      </c>
      <c r="J382" s="176">
        <v>910.7</v>
      </c>
      <c r="K382" s="102">
        <v>1190.7</v>
      </c>
      <c r="L382" s="103">
        <v>1183.68</v>
      </c>
      <c r="M382" s="92">
        <f t="shared" si="52"/>
        <v>99.410430839002274</v>
      </c>
    </row>
    <row r="383" spans="1:13" ht="36" customHeight="1" x14ac:dyDescent="0.3">
      <c r="A383" s="88" t="s">
        <v>291</v>
      </c>
      <c r="B383" s="90" t="s">
        <v>577</v>
      </c>
      <c r="C383" s="90" t="s">
        <v>274</v>
      </c>
      <c r="D383" s="90">
        <v>13</v>
      </c>
      <c r="E383" s="101" t="s">
        <v>295</v>
      </c>
      <c r="F383" s="90" t="s">
        <v>281</v>
      </c>
      <c r="G383" s="90" t="s">
        <v>270</v>
      </c>
      <c r="H383" s="90" t="s">
        <v>579</v>
      </c>
      <c r="I383" s="95" t="s">
        <v>20</v>
      </c>
      <c r="J383" s="176">
        <v>0</v>
      </c>
      <c r="K383" s="102">
        <v>0</v>
      </c>
      <c r="L383" s="103">
        <v>7.02</v>
      </c>
      <c r="M383" s="92" t="e">
        <f t="shared" si="52"/>
        <v>#DIV/0!</v>
      </c>
    </row>
    <row r="384" spans="1:13" ht="54" customHeight="1" x14ac:dyDescent="0.3">
      <c r="A384" s="81" t="s">
        <v>580</v>
      </c>
      <c r="B384" s="90" t="s">
        <v>577</v>
      </c>
      <c r="C384" s="90" t="s">
        <v>274</v>
      </c>
      <c r="D384" s="90">
        <v>13</v>
      </c>
      <c r="E384" s="101" t="s">
        <v>295</v>
      </c>
      <c r="F384" s="90" t="s">
        <v>312</v>
      </c>
      <c r="G384" s="90" t="s">
        <v>270</v>
      </c>
      <c r="H384" s="90" t="s">
        <v>272</v>
      </c>
      <c r="I384" s="95" t="s">
        <v>3</v>
      </c>
      <c r="J384" s="178">
        <f t="shared" ref="J384:L385" si="57">J385</f>
        <v>510</v>
      </c>
      <c r="K384" s="102">
        <f t="shared" si="57"/>
        <v>230</v>
      </c>
      <c r="L384" s="103">
        <f t="shared" si="57"/>
        <v>230</v>
      </c>
      <c r="M384" s="92">
        <f t="shared" si="52"/>
        <v>100</v>
      </c>
    </row>
    <row r="385" spans="1:13" ht="18" customHeight="1" x14ac:dyDescent="0.3">
      <c r="A385" s="123" t="s">
        <v>581</v>
      </c>
      <c r="B385" s="90" t="s">
        <v>577</v>
      </c>
      <c r="C385" s="90" t="s">
        <v>274</v>
      </c>
      <c r="D385" s="90">
        <v>13</v>
      </c>
      <c r="E385" s="101" t="s">
        <v>295</v>
      </c>
      <c r="F385" s="89">
        <v>2</v>
      </c>
      <c r="G385" s="90" t="s">
        <v>270</v>
      </c>
      <c r="H385" s="90" t="s">
        <v>582</v>
      </c>
      <c r="I385" s="95" t="s">
        <v>3</v>
      </c>
      <c r="J385" s="178">
        <f t="shared" si="57"/>
        <v>510</v>
      </c>
      <c r="K385" s="102">
        <f t="shared" si="57"/>
        <v>230</v>
      </c>
      <c r="L385" s="103">
        <f t="shared" si="57"/>
        <v>230</v>
      </c>
      <c r="M385" s="92">
        <f t="shared" si="52"/>
        <v>100</v>
      </c>
    </row>
    <row r="386" spans="1:13" ht="36" customHeight="1" x14ac:dyDescent="0.3">
      <c r="A386" s="81" t="s">
        <v>289</v>
      </c>
      <c r="B386" s="90" t="s">
        <v>577</v>
      </c>
      <c r="C386" s="90" t="s">
        <v>274</v>
      </c>
      <c r="D386" s="90">
        <v>13</v>
      </c>
      <c r="E386" s="101" t="s">
        <v>295</v>
      </c>
      <c r="F386" s="90" t="s">
        <v>312</v>
      </c>
      <c r="G386" s="90" t="s">
        <v>270</v>
      </c>
      <c r="H386" s="90" t="s">
        <v>582</v>
      </c>
      <c r="I386" s="95" t="s">
        <v>5</v>
      </c>
      <c r="J386" s="176">
        <v>510</v>
      </c>
      <c r="K386" s="102">
        <v>230</v>
      </c>
      <c r="L386" s="103">
        <v>230</v>
      </c>
      <c r="M386" s="92">
        <f t="shared" si="52"/>
        <v>100</v>
      </c>
    </row>
    <row r="387" spans="1:13" ht="72" customHeight="1" x14ac:dyDescent="0.3">
      <c r="A387" s="81" t="s">
        <v>583</v>
      </c>
      <c r="B387" s="90" t="s">
        <v>577</v>
      </c>
      <c r="C387" s="90" t="s">
        <v>274</v>
      </c>
      <c r="D387" s="90">
        <v>13</v>
      </c>
      <c r="E387" s="101" t="s">
        <v>295</v>
      </c>
      <c r="F387" s="90" t="s">
        <v>260</v>
      </c>
      <c r="G387" s="90" t="s">
        <v>270</v>
      </c>
      <c r="H387" s="90" t="s">
        <v>272</v>
      </c>
      <c r="I387" s="95" t="s">
        <v>3</v>
      </c>
      <c r="J387" s="178">
        <f>J388+J392</f>
        <v>11213.5</v>
      </c>
      <c r="K387" s="102">
        <f>K388+K392</f>
        <v>11760.300000000001</v>
      </c>
      <c r="L387" s="103">
        <f>L388+L392</f>
        <v>11760.289999999999</v>
      </c>
      <c r="M387" s="92">
        <f t="shared" si="52"/>
        <v>99.999914968155551</v>
      </c>
    </row>
    <row r="388" spans="1:13" ht="36" customHeight="1" x14ac:dyDescent="0.3">
      <c r="A388" s="81" t="s">
        <v>282</v>
      </c>
      <c r="B388" s="90" t="s">
        <v>577</v>
      </c>
      <c r="C388" s="90" t="s">
        <v>274</v>
      </c>
      <c r="D388" s="90">
        <v>13</v>
      </c>
      <c r="E388" s="101" t="s">
        <v>295</v>
      </c>
      <c r="F388" s="89">
        <v>3</v>
      </c>
      <c r="G388" s="90" t="s">
        <v>270</v>
      </c>
      <c r="H388" s="90" t="s">
        <v>283</v>
      </c>
      <c r="I388" s="95" t="s">
        <v>3</v>
      </c>
      <c r="J388" s="178">
        <f>J389+J390+J391</f>
        <v>763.44</v>
      </c>
      <c r="K388" s="102">
        <f>K389+K390+K391</f>
        <v>693.44</v>
      </c>
      <c r="L388" s="103">
        <f>L389+L390+L391</f>
        <v>697.49</v>
      </c>
      <c r="M388" s="92">
        <f t="shared" si="52"/>
        <v>100.58404476234423</v>
      </c>
    </row>
    <row r="389" spans="1:13" ht="72" customHeight="1" x14ac:dyDescent="0.3">
      <c r="A389" s="81" t="s">
        <v>284</v>
      </c>
      <c r="B389" s="90" t="s">
        <v>577</v>
      </c>
      <c r="C389" s="90" t="s">
        <v>274</v>
      </c>
      <c r="D389" s="90">
        <v>13</v>
      </c>
      <c r="E389" s="101" t="s">
        <v>295</v>
      </c>
      <c r="F389" s="89">
        <v>3</v>
      </c>
      <c r="G389" s="90" t="s">
        <v>270</v>
      </c>
      <c r="H389" s="90" t="s">
        <v>283</v>
      </c>
      <c r="I389" s="95" t="s">
        <v>27</v>
      </c>
      <c r="J389" s="176">
        <v>243.76</v>
      </c>
      <c r="K389" s="102">
        <v>245.86</v>
      </c>
      <c r="L389" s="103">
        <v>249.92</v>
      </c>
      <c r="M389" s="92">
        <f t="shared" si="52"/>
        <v>101.65134629463921</v>
      </c>
    </row>
    <row r="390" spans="1:13" ht="36" customHeight="1" x14ac:dyDescent="0.3">
      <c r="A390" s="81" t="s">
        <v>289</v>
      </c>
      <c r="B390" s="90" t="s">
        <v>577</v>
      </c>
      <c r="C390" s="90" t="s">
        <v>274</v>
      </c>
      <c r="D390" s="90">
        <v>13</v>
      </c>
      <c r="E390" s="101" t="s">
        <v>295</v>
      </c>
      <c r="F390" s="89">
        <v>3</v>
      </c>
      <c r="G390" s="90" t="s">
        <v>270</v>
      </c>
      <c r="H390" s="90" t="s">
        <v>283</v>
      </c>
      <c r="I390" s="95" t="s">
        <v>5</v>
      </c>
      <c r="J390" s="176">
        <v>517.98</v>
      </c>
      <c r="K390" s="102">
        <v>445.88</v>
      </c>
      <c r="L390" s="103">
        <v>445.88</v>
      </c>
      <c r="M390" s="92">
        <f t="shared" si="52"/>
        <v>100</v>
      </c>
    </row>
    <row r="391" spans="1:13" ht="18" customHeight="1" x14ac:dyDescent="0.3">
      <c r="A391" s="88" t="s">
        <v>291</v>
      </c>
      <c r="B391" s="90" t="s">
        <v>577</v>
      </c>
      <c r="C391" s="90" t="s">
        <v>274</v>
      </c>
      <c r="D391" s="101" t="s">
        <v>346</v>
      </c>
      <c r="E391" s="101" t="s">
        <v>295</v>
      </c>
      <c r="F391" s="101" t="s">
        <v>260</v>
      </c>
      <c r="G391" s="90" t="s">
        <v>270</v>
      </c>
      <c r="H391" s="90" t="s">
        <v>283</v>
      </c>
      <c r="I391" s="95" t="s">
        <v>20</v>
      </c>
      <c r="J391" s="176">
        <v>1.7</v>
      </c>
      <c r="K391" s="102">
        <v>1.7</v>
      </c>
      <c r="L391" s="103">
        <v>1.69</v>
      </c>
      <c r="M391" s="92">
        <f t="shared" si="52"/>
        <v>99.411764705882348</v>
      </c>
    </row>
    <row r="392" spans="1:13" ht="36" customHeight="1" x14ac:dyDescent="0.3">
      <c r="A392" s="81" t="s">
        <v>285</v>
      </c>
      <c r="B392" s="90" t="s">
        <v>577</v>
      </c>
      <c r="C392" s="90" t="s">
        <v>274</v>
      </c>
      <c r="D392" s="90">
        <v>13</v>
      </c>
      <c r="E392" s="101" t="s">
        <v>295</v>
      </c>
      <c r="F392" s="89">
        <v>3</v>
      </c>
      <c r="G392" s="90" t="s">
        <v>270</v>
      </c>
      <c r="H392" s="90" t="s">
        <v>286</v>
      </c>
      <c r="I392" s="95" t="s">
        <v>3</v>
      </c>
      <c r="J392" s="178">
        <f>J393</f>
        <v>10450.06</v>
      </c>
      <c r="K392" s="102">
        <f>K393</f>
        <v>11066.86</v>
      </c>
      <c r="L392" s="103">
        <f>L393</f>
        <v>11062.8</v>
      </c>
      <c r="M392" s="92">
        <f t="shared" si="52"/>
        <v>99.963313893913892</v>
      </c>
    </row>
    <row r="393" spans="1:13" ht="72" customHeight="1" x14ac:dyDescent="0.3">
      <c r="A393" s="81" t="s">
        <v>284</v>
      </c>
      <c r="B393" s="90" t="s">
        <v>577</v>
      </c>
      <c r="C393" s="90" t="s">
        <v>274</v>
      </c>
      <c r="D393" s="90">
        <v>13</v>
      </c>
      <c r="E393" s="101" t="s">
        <v>295</v>
      </c>
      <c r="F393" s="89">
        <v>3</v>
      </c>
      <c r="G393" s="90" t="s">
        <v>270</v>
      </c>
      <c r="H393" s="90" t="s">
        <v>286</v>
      </c>
      <c r="I393" s="95" t="s">
        <v>27</v>
      </c>
      <c r="J393" s="176">
        <v>10450.06</v>
      </c>
      <c r="K393" s="102">
        <v>11066.86</v>
      </c>
      <c r="L393" s="103">
        <v>11062.8</v>
      </c>
      <c r="M393" s="92">
        <f t="shared" si="52"/>
        <v>99.963313893913892</v>
      </c>
    </row>
    <row r="394" spans="1:13" ht="72" customHeight="1" x14ac:dyDescent="0.3">
      <c r="A394" s="196" t="s">
        <v>860</v>
      </c>
      <c r="B394" s="90" t="s">
        <v>577</v>
      </c>
      <c r="C394" s="90" t="s">
        <v>274</v>
      </c>
      <c r="D394" s="90">
        <v>13</v>
      </c>
      <c r="E394" s="101" t="s">
        <v>325</v>
      </c>
      <c r="F394" s="89">
        <v>1</v>
      </c>
      <c r="G394" s="90" t="s">
        <v>270</v>
      </c>
      <c r="H394" s="90" t="s">
        <v>326</v>
      </c>
      <c r="I394" s="95" t="s">
        <v>3</v>
      </c>
      <c r="J394" s="176">
        <v>0</v>
      </c>
      <c r="K394" s="102">
        <f>K395</f>
        <v>178.93</v>
      </c>
      <c r="L394" s="103">
        <f>L395</f>
        <v>178.93</v>
      </c>
      <c r="M394" s="92">
        <f t="shared" si="52"/>
        <v>100</v>
      </c>
    </row>
    <row r="395" spans="1:13" ht="72" customHeight="1" x14ac:dyDescent="0.3">
      <c r="A395" s="117" t="s">
        <v>284</v>
      </c>
      <c r="B395" s="90" t="s">
        <v>577</v>
      </c>
      <c r="C395" s="90" t="s">
        <v>274</v>
      </c>
      <c r="D395" s="90">
        <v>13</v>
      </c>
      <c r="E395" s="101" t="s">
        <v>325</v>
      </c>
      <c r="F395" s="89">
        <v>1</v>
      </c>
      <c r="G395" s="90" t="s">
        <v>270</v>
      </c>
      <c r="H395" s="90" t="s">
        <v>326</v>
      </c>
      <c r="I395" s="95" t="s">
        <v>27</v>
      </c>
      <c r="J395" s="176">
        <v>0</v>
      </c>
      <c r="K395" s="102">
        <v>178.93</v>
      </c>
      <c r="L395" s="103">
        <v>178.93</v>
      </c>
      <c r="M395" s="92">
        <f t="shared" si="52"/>
        <v>100</v>
      </c>
    </row>
    <row r="396" spans="1:13" ht="52.9" customHeight="1" x14ac:dyDescent="0.3">
      <c r="A396" s="96" t="s">
        <v>584</v>
      </c>
      <c r="B396" s="82">
        <v>604</v>
      </c>
      <c r="C396" s="83" t="s">
        <v>270</v>
      </c>
      <c r="D396" s="83" t="s">
        <v>270</v>
      </c>
      <c r="E396" s="83" t="s">
        <v>270</v>
      </c>
      <c r="F396" s="83" t="s">
        <v>271</v>
      </c>
      <c r="G396" s="83" t="s">
        <v>270</v>
      </c>
      <c r="H396" s="83" t="s">
        <v>272</v>
      </c>
      <c r="I396" s="98" t="s">
        <v>3</v>
      </c>
      <c r="J396" s="177">
        <f>J397</f>
        <v>70235.149999999994</v>
      </c>
      <c r="K396" s="99">
        <f>K397</f>
        <v>48006.66</v>
      </c>
      <c r="L396" s="100">
        <f>L397</f>
        <v>47395.92</v>
      </c>
      <c r="M396" s="85">
        <f t="shared" si="52"/>
        <v>98.727801517539433</v>
      </c>
    </row>
    <row r="397" spans="1:13" ht="18" customHeight="1" x14ac:dyDescent="0.3">
      <c r="A397" s="81" t="s">
        <v>273</v>
      </c>
      <c r="B397" s="82">
        <v>604</v>
      </c>
      <c r="C397" s="83" t="s">
        <v>585</v>
      </c>
      <c r="D397" s="83" t="s">
        <v>270</v>
      </c>
      <c r="E397" s="83" t="s">
        <v>270</v>
      </c>
      <c r="F397" s="83" t="s">
        <v>271</v>
      </c>
      <c r="G397" s="83" t="s">
        <v>270</v>
      </c>
      <c r="H397" s="83" t="s">
        <v>272</v>
      </c>
      <c r="I397" s="98" t="s">
        <v>3</v>
      </c>
      <c r="J397" s="177">
        <f>J398+J415+J410</f>
        <v>70235.149999999994</v>
      </c>
      <c r="K397" s="99">
        <f>K398+K415+K410</f>
        <v>48006.66</v>
      </c>
      <c r="L397" s="100">
        <f>L398+L415+L410</f>
        <v>47395.92</v>
      </c>
      <c r="M397" s="85">
        <f t="shared" si="52"/>
        <v>98.727801517539433</v>
      </c>
    </row>
    <row r="398" spans="1:13" ht="54" customHeight="1" x14ac:dyDescent="0.3">
      <c r="A398" s="81" t="s">
        <v>586</v>
      </c>
      <c r="B398" s="82">
        <v>604</v>
      </c>
      <c r="C398" s="83" t="s">
        <v>585</v>
      </c>
      <c r="D398" s="83" t="s">
        <v>587</v>
      </c>
      <c r="E398" s="83" t="s">
        <v>270</v>
      </c>
      <c r="F398" s="83" t="s">
        <v>271</v>
      </c>
      <c r="G398" s="83" t="s">
        <v>270</v>
      </c>
      <c r="H398" s="83" t="s">
        <v>272</v>
      </c>
      <c r="I398" s="98" t="s">
        <v>3</v>
      </c>
      <c r="J398" s="177">
        <f>J399+J408</f>
        <v>15387.99</v>
      </c>
      <c r="K398" s="99">
        <f>K399+K408</f>
        <v>16694.25</v>
      </c>
      <c r="L398" s="100">
        <f>L399+L408</f>
        <v>16694.259999999998</v>
      </c>
      <c r="M398" s="85">
        <f t="shared" si="52"/>
        <v>100.00005990086407</v>
      </c>
    </row>
    <row r="399" spans="1:13" ht="54" customHeight="1" x14ac:dyDescent="0.3">
      <c r="A399" s="81" t="s">
        <v>588</v>
      </c>
      <c r="B399" s="82">
        <v>604</v>
      </c>
      <c r="C399" s="83" t="s">
        <v>585</v>
      </c>
      <c r="D399" s="83" t="s">
        <v>587</v>
      </c>
      <c r="E399" s="82">
        <v>20</v>
      </c>
      <c r="F399" s="82">
        <v>0</v>
      </c>
      <c r="G399" s="83" t="s">
        <v>270</v>
      </c>
      <c r="H399" s="83" t="s">
        <v>272</v>
      </c>
      <c r="I399" s="98" t="s">
        <v>3</v>
      </c>
      <c r="J399" s="100">
        <f t="shared" ref="J399:L400" si="58">J400</f>
        <v>15387.99</v>
      </c>
      <c r="K399" s="99">
        <f t="shared" si="58"/>
        <v>16425.86</v>
      </c>
      <c r="L399" s="100">
        <f t="shared" si="58"/>
        <v>16425.87</v>
      </c>
      <c r="M399" s="92">
        <f t="shared" si="52"/>
        <v>100.00006087961299</v>
      </c>
    </row>
    <row r="400" spans="1:13" ht="72" customHeight="1" x14ac:dyDescent="0.3">
      <c r="A400" s="81" t="s">
        <v>589</v>
      </c>
      <c r="B400" s="89">
        <v>604</v>
      </c>
      <c r="C400" s="90" t="s">
        <v>585</v>
      </c>
      <c r="D400" s="90" t="s">
        <v>587</v>
      </c>
      <c r="E400" s="89">
        <v>20</v>
      </c>
      <c r="F400" s="89">
        <v>1</v>
      </c>
      <c r="G400" s="90" t="s">
        <v>270</v>
      </c>
      <c r="H400" s="90" t="s">
        <v>272</v>
      </c>
      <c r="I400" s="95" t="s">
        <v>3</v>
      </c>
      <c r="J400" s="178">
        <f t="shared" si="58"/>
        <v>15387.99</v>
      </c>
      <c r="K400" s="102">
        <f t="shared" si="58"/>
        <v>16425.86</v>
      </c>
      <c r="L400" s="103">
        <f t="shared" si="58"/>
        <v>16425.87</v>
      </c>
      <c r="M400" s="92">
        <f t="shared" si="52"/>
        <v>100.00006087961299</v>
      </c>
    </row>
    <row r="401" spans="1:13" ht="54" customHeight="1" x14ac:dyDescent="0.3">
      <c r="A401" s="81" t="s">
        <v>590</v>
      </c>
      <c r="B401" s="89">
        <v>604</v>
      </c>
      <c r="C401" s="90" t="s">
        <v>585</v>
      </c>
      <c r="D401" s="90" t="s">
        <v>587</v>
      </c>
      <c r="E401" s="89">
        <v>20</v>
      </c>
      <c r="F401" s="89">
        <v>1</v>
      </c>
      <c r="G401" s="90" t="s">
        <v>274</v>
      </c>
      <c r="H401" s="90" t="s">
        <v>272</v>
      </c>
      <c r="I401" s="95" t="s">
        <v>3</v>
      </c>
      <c r="J401" s="178">
        <f>J402+J406</f>
        <v>15387.99</v>
      </c>
      <c r="K401" s="102">
        <f>K402+K406</f>
        <v>16425.86</v>
      </c>
      <c r="L401" s="103">
        <f>L402+L406</f>
        <v>16425.87</v>
      </c>
      <c r="M401" s="92">
        <f t="shared" si="52"/>
        <v>100.00006087961299</v>
      </c>
    </row>
    <row r="402" spans="1:13" ht="36" customHeight="1" x14ac:dyDescent="0.3">
      <c r="A402" s="81" t="s">
        <v>282</v>
      </c>
      <c r="B402" s="89">
        <v>604</v>
      </c>
      <c r="C402" s="90" t="s">
        <v>585</v>
      </c>
      <c r="D402" s="90" t="s">
        <v>587</v>
      </c>
      <c r="E402" s="89">
        <v>20</v>
      </c>
      <c r="F402" s="89">
        <v>1</v>
      </c>
      <c r="G402" s="90" t="s">
        <v>274</v>
      </c>
      <c r="H402" s="90" t="s">
        <v>283</v>
      </c>
      <c r="I402" s="95" t="s">
        <v>3</v>
      </c>
      <c r="J402" s="178">
        <f>J403+J404+J405</f>
        <v>1514.36</v>
      </c>
      <c r="K402" s="102">
        <f>K403+K404+K405</f>
        <v>1171.8399999999999</v>
      </c>
      <c r="L402" s="103">
        <f>L403+L404+L405</f>
        <v>1142.9399999999998</v>
      </c>
      <c r="M402" s="92">
        <f t="shared" si="52"/>
        <v>97.533793009284537</v>
      </c>
    </row>
    <row r="403" spans="1:13" ht="72" customHeight="1" x14ac:dyDescent="0.3">
      <c r="A403" s="81" t="s">
        <v>284</v>
      </c>
      <c r="B403" s="89">
        <v>604</v>
      </c>
      <c r="C403" s="90" t="s">
        <v>274</v>
      </c>
      <c r="D403" s="90" t="s">
        <v>587</v>
      </c>
      <c r="E403" s="89">
        <v>20</v>
      </c>
      <c r="F403" s="89">
        <v>1</v>
      </c>
      <c r="G403" s="90" t="s">
        <v>274</v>
      </c>
      <c r="H403" s="90" t="s">
        <v>283</v>
      </c>
      <c r="I403" s="95" t="s">
        <v>27</v>
      </c>
      <c r="J403" s="176">
        <v>362.56</v>
      </c>
      <c r="K403" s="102">
        <v>337.86</v>
      </c>
      <c r="L403" s="103">
        <v>336.04</v>
      </c>
      <c r="M403" s="92">
        <f t="shared" si="52"/>
        <v>99.461315337713856</v>
      </c>
    </row>
    <row r="404" spans="1:13" ht="36" customHeight="1" x14ac:dyDescent="0.3">
      <c r="A404" s="81" t="s">
        <v>289</v>
      </c>
      <c r="B404" s="89">
        <v>604</v>
      </c>
      <c r="C404" s="90" t="s">
        <v>274</v>
      </c>
      <c r="D404" s="90" t="s">
        <v>587</v>
      </c>
      <c r="E404" s="89">
        <v>20</v>
      </c>
      <c r="F404" s="89">
        <v>1</v>
      </c>
      <c r="G404" s="90" t="s">
        <v>274</v>
      </c>
      <c r="H404" s="90" t="s">
        <v>283</v>
      </c>
      <c r="I404" s="95" t="s">
        <v>5</v>
      </c>
      <c r="J404" s="176">
        <v>1150.21</v>
      </c>
      <c r="K404" s="102">
        <v>832.39</v>
      </c>
      <c r="L404" s="103">
        <v>805.31</v>
      </c>
      <c r="M404" s="92">
        <f t="shared" si="52"/>
        <v>96.746717283965438</v>
      </c>
    </row>
    <row r="405" spans="1:13" ht="18" customHeight="1" x14ac:dyDescent="0.3">
      <c r="A405" s="81" t="s">
        <v>291</v>
      </c>
      <c r="B405" s="89">
        <v>604</v>
      </c>
      <c r="C405" s="90" t="s">
        <v>274</v>
      </c>
      <c r="D405" s="90" t="s">
        <v>587</v>
      </c>
      <c r="E405" s="89">
        <v>20</v>
      </c>
      <c r="F405" s="89">
        <v>1</v>
      </c>
      <c r="G405" s="90" t="s">
        <v>274</v>
      </c>
      <c r="H405" s="90" t="s">
        <v>283</v>
      </c>
      <c r="I405" s="95" t="s">
        <v>20</v>
      </c>
      <c r="J405" s="176">
        <v>1.59</v>
      </c>
      <c r="K405" s="102">
        <v>1.59</v>
      </c>
      <c r="L405" s="103">
        <v>1.59</v>
      </c>
      <c r="M405" s="92">
        <f t="shared" si="52"/>
        <v>100</v>
      </c>
    </row>
    <row r="406" spans="1:13" ht="36" customHeight="1" x14ac:dyDescent="0.3">
      <c r="A406" s="81" t="s">
        <v>285</v>
      </c>
      <c r="B406" s="89">
        <v>604</v>
      </c>
      <c r="C406" s="90" t="s">
        <v>585</v>
      </c>
      <c r="D406" s="90" t="s">
        <v>587</v>
      </c>
      <c r="E406" s="89">
        <v>20</v>
      </c>
      <c r="F406" s="89">
        <v>1</v>
      </c>
      <c r="G406" s="90" t="s">
        <v>274</v>
      </c>
      <c r="H406" s="90" t="s">
        <v>286</v>
      </c>
      <c r="I406" s="95" t="s">
        <v>3</v>
      </c>
      <c r="J406" s="178">
        <f>J407</f>
        <v>13873.63</v>
      </c>
      <c r="K406" s="102">
        <f>K407</f>
        <v>15254.02</v>
      </c>
      <c r="L406" s="103">
        <f>L407</f>
        <v>15282.93</v>
      </c>
      <c r="M406" s="92">
        <f t="shared" si="52"/>
        <v>100.18952381077251</v>
      </c>
    </row>
    <row r="407" spans="1:13" ht="72" customHeight="1" x14ac:dyDescent="0.3">
      <c r="A407" s="81" t="s">
        <v>284</v>
      </c>
      <c r="B407" s="89">
        <v>604</v>
      </c>
      <c r="C407" s="90" t="s">
        <v>274</v>
      </c>
      <c r="D407" s="90" t="s">
        <v>587</v>
      </c>
      <c r="E407" s="89">
        <v>20</v>
      </c>
      <c r="F407" s="89">
        <v>1</v>
      </c>
      <c r="G407" s="90" t="s">
        <v>274</v>
      </c>
      <c r="H407" s="90" t="s">
        <v>286</v>
      </c>
      <c r="I407" s="95" t="s">
        <v>27</v>
      </c>
      <c r="J407" s="176">
        <v>13873.63</v>
      </c>
      <c r="K407" s="102">
        <v>15254.02</v>
      </c>
      <c r="L407" s="103">
        <v>15282.93</v>
      </c>
      <c r="M407" s="92">
        <f t="shared" si="52"/>
        <v>100.18952381077251</v>
      </c>
    </row>
    <row r="408" spans="1:13" ht="18" customHeight="1" x14ac:dyDescent="0.3">
      <c r="A408" s="196" t="s">
        <v>860</v>
      </c>
      <c r="B408" s="89">
        <v>604</v>
      </c>
      <c r="C408" s="90" t="s">
        <v>274</v>
      </c>
      <c r="D408" s="90" t="s">
        <v>587</v>
      </c>
      <c r="E408" s="89">
        <v>98</v>
      </c>
      <c r="F408" s="89">
        <v>1</v>
      </c>
      <c r="G408" s="90" t="s">
        <v>270</v>
      </c>
      <c r="H408" s="90" t="s">
        <v>326</v>
      </c>
      <c r="I408" s="95" t="s">
        <v>3</v>
      </c>
      <c r="J408" s="178"/>
      <c r="K408" s="102">
        <f>K409</f>
        <v>268.39</v>
      </c>
      <c r="L408" s="103">
        <f>L409</f>
        <v>268.39</v>
      </c>
      <c r="M408" s="92"/>
    </row>
    <row r="409" spans="1:13" ht="18" customHeight="1" x14ac:dyDescent="0.3">
      <c r="A409" s="117" t="s">
        <v>284</v>
      </c>
      <c r="B409" s="89">
        <v>604</v>
      </c>
      <c r="C409" s="90" t="s">
        <v>274</v>
      </c>
      <c r="D409" s="90" t="s">
        <v>587</v>
      </c>
      <c r="E409" s="89">
        <v>98</v>
      </c>
      <c r="F409" s="89">
        <v>1</v>
      </c>
      <c r="G409" s="90" t="s">
        <v>270</v>
      </c>
      <c r="H409" s="90" t="s">
        <v>326</v>
      </c>
      <c r="I409" s="95" t="s">
        <v>27</v>
      </c>
      <c r="J409" s="178">
        <v>0</v>
      </c>
      <c r="K409" s="102">
        <v>268.39</v>
      </c>
      <c r="L409" s="103">
        <v>268.39</v>
      </c>
      <c r="M409" s="92">
        <f t="shared" si="52"/>
        <v>100</v>
      </c>
    </row>
    <row r="410" spans="1:13" ht="18" customHeight="1" x14ac:dyDescent="0.3">
      <c r="A410" s="96" t="s">
        <v>591</v>
      </c>
      <c r="B410" s="82">
        <v>604</v>
      </c>
      <c r="C410" s="97" t="s">
        <v>274</v>
      </c>
      <c r="D410" s="83">
        <v>11</v>
      </c>
      <c r="E410" s="83" t="s">
        <v>270</v>
      </c>
      <c r="F410" s="83">
        <v>0</v>
      </c>
      <c r="G410" s="83" t="s">
        <v>270</v>
      </c>
      <c r="H410" s="83" t="s">
        <v>272</v>
      </c>
      <c r="I410" s="98" t="s">
        <v>3</v>
      </c>
      <c r="J410" s="183">
        <v>375</v>
      </c>
      <c r="K410" s="99">
        <f t="shared" ref="J410:L412" si="59">K411</f>
        <v>257.25</v>
      </c>
      <c r="L410" s="100">
        <f t="shared" si="59"/>
        <v>0</v>
      </c>
      <c r="M410" s="85">
        <f t="shared" si="52"/>
        <v>0</v>
      </c>
    </row>
    <row r="411" spans="1:13" ht="36" customHeight="1" x14ac:dyDescent="0.3">
      <c r="A411" s="81" t="s">
        <v>296</v>
      </c>
      <c r="B411" s="82">
        <v>604</v>
      </c>
      <c r="C411" s="97" t="s">
        <v>274</v>
      </c>
      <c r="D411" s="83">
        <v>11</v>
      </c>
      <c r="E411" s="82">
        <v>51</v>
      </c>
      <c r="F411" s="82">
        <v>0</v>
      </c>
      <c r="G411" s="83" t="s">
        <v>270</v>
      </c>
      <c r="H411" s="83" t="s">
        <v>272</v>
      </c>
      <c r="I411" s="98" t="s">
        <v>3</v>
      </c>
      <c r="J411" s="177">
        <f t="shared" si="59"/>
        <v>375</v>
      </c>
      <c r="K411" s="99">
        <f t="shared" si="59"/>
        <v>257.25</v>
      </c>
      <c r="L411" s="100">
        <f t="shared" si="59"/>
        <v>0</v>
      </c>
      <c r="M411" s="92">
        <f t="shared" ref="M411:M474" si="60">L411/K411*100</f>
        <v>0</v>
      </c>
    </row>
    <row r="412" spans="1:13" ht="18" customHeight="1" x14ac:dyDescent="0.3">
      <c r="A412" s="81" t="s">
        <v>592</v>
      </c>
      <c r="B412" s="89">
        <v>604</v>
      </c>
      <c r="C412" s="101" t="s">
        <v>274</v>
      </c>
      <c r="D412" s="90">
        <v>11</v>
      </c>
      <c r="E412" s="89">
        <v>51</v>
      </c>
      <c r="F412" s="89">
        <v>4</v>
      </c>
      <c r="G412" s="90" t="s">
        <v>270</v>
      </c>
      <c r="H412" s="90" t="s">
        <v>272</v>
      </c>
      <c r="I412" s="95" t="s">
        <v>3</v>
      </c>
      <c r="J412" s="178">
        <f t="shared" si="59"/>
        <v>375</v>
      </c>
      <c r="K412" s="102">
        <f t="shared" si="59"/>
        <v>257.25</v>
      </c>
      <c r="L412" s="103">
        <f t="shared" si="59"/>
        <v>0</v>
      </c>
      <c r="M412" s="92">
        <f t="shared" si="60"/>
        <v>0</v>
      </c>
    </row>
    <row r="413" spans="1:13" ht="18" customHeight="1" x14ac:dyDescent="0.3">
      <c r="A413" s="81" t="s">
        <v>593</v>
      </c>
      <c r="B413" s="89">
        <v>604</v>
      </c>
      <c r="C413" s="101" t="s">
        <v>274</v>
      </c>
      <c r="D413" s="90">
        <v>11</v>
      </c>
      <c r="E413" s="89">
        <v>51</v>
      </c>
      <c r="F413" s="89">
        <v>4</v>
      </c>
      <c r="G413" s="90" t="s">
        <v>270</v>
      </c>
      <c r="H413" s="90" t="s">
        <v>594</v>
      </c>
      <c r="I413" s="95" t="s">
        <v>3</v>
      </c>
      <c r="J413" s="178">
        <f>J414</f>
        <v>375</v>
      </c>
      <c r="K413" s="102">
        <f>K414</f>
        <v>257.25</v>
      </c>
      <c r="L413" s="103">
        <f>L414</f>
        <v>0</v>
      </c>
      <c r="M413" s="92">
        <f t="shared" si="60"/>
        <v>0</v>
      </c>
    </row>
    <row r="414" spans="1:13" ht="18" customHeight="1" x14ac:dyDescent="0.3">
      <c r="A414" s="81" t="s">
        <v>291</v>
      </c>
      <c r="B414" s="89">
        <v>604</v>
      </c>
      <c r="C414" s="90" t="s">
        <v>274</v>
      </c>
      <c r="D414" s="90">
        <v>11</v>
      </c>
      <c r="E414" s="89">
        <v>51</v>
      </c>
      <c r="F414" s="89">
        <v>4</v>
      </c>
      <c r="G414" s="90" t="s">
        <v>270</v>
      </c>
      <c r="H414" s="90" t="s">
        <v>594</v>
      </c>
      <c r="I414" s="95" t="s">
        <v>20</v>
      </c>
      <c r="J414" s="176">
        <v>375</v>
      </c>
      <c r="K414" s="102">
        <v>257.25</v>
      </c>
      <c r="L414" s="103">
        <v>0</v>
      </c>
      <c r="M414" s="92">
        <f t="shared" si="60"/>
        <v>0</v>
      </c>
    </row>
    <row r="415" spans="1:13" ht="18" customHeight="1" x14ac:dyDescent="0.3">
      <c r="A415" s="119" t="s">
        <v>332</v>
      </c>
      <c r="B415" s="82">
        <v>604</v>
      </c>
      <c r="C415" s="83" t="s">
        <v>585</v>
      </c>
      <c r="D415" s="83">
        <v>13</v>
      </c>
      <c r="E415" s="82">
        <v>0</v>
      </c>
      <c r="F415" s="82">
        <v>0</v>
      </c>
      <c r="G415" s="83" t="s">
        <v>270</v>
      </c>
      <c r="H415" s="83" t="s">
        <v>272</v>
      </c>
      <c r="I415" s="98" t="s">
        <v>3</v>
      </c>
      <c r="J415" s="177">
        <f>J425+J416+J421</f>
        <v>54472.159999999996</v>
      </c>
      <c r="K415" s="99">
        <f>K425+K416+K421</f>
        <v>31055.16</v>
      </c>
      <c r="L415" s="100">
        <f>L425+L416+L421</f>
        <v>30701.66</v>
      </c>
      <c r="M415" s="85">
        <f t="shared" si="60"/>
        <v>98.861702853889653</v>
      </c>
    </row>
    <row r="416" spans="1:13" ht="54" customHeight="1" x14ac:dyDescent="0.3">
      <c r="A416" s="81" t="s">
        <v>588</v>
      </c>
      <c r="B416" s="82">
        <v>604</v>
      </c>
      <c r="C416" s="83" t="s">
        <v>274</v>
      </c>
      <c r="D416" s="83">
        <v>13</v>
      </c>
      <c r="E416" s="82">
        <v>20</v>
      </c>
      <c r="F416" s="82">
        <v>0</v>
      </c>
      <c r="G416" s="83" t="s">
        <v>270</v>
      </c>
      <c r="H416" s="83" t="s">
        <v>272</v>
      </c>
      <c r="I416" s="98" t="s">
        <v>3</v>
      </c>
      <c r="J416" s="177">
        <f t="shared" ref="J416:L419" si="61">J417</f>
        <v>24623.040000000001</v>
      </c>
      <c r="K416" s="99">
        <f t="shared" si="61"/>
        <v>0</v>
      </c>
      <c r="L416" s="100">
        <f t="shared" si="61"/>
        <v>0</v>
      </c>
      <c r="M416" s="92" t="e">
        <f t="shared" si="60"/>
        <v>#DIV/0!</v>
      </c>
    </row>
    <row r="417" spans="1:13" ht="72" customHeight="1" x14ac:dyDescent="0.3">
      <c r="A417" s="81" t="s">
        <v>589</v>
      </c>
      <c r="B417" s="89">
        <v>604</v>
      </c>
      <c r="C417" s="90" t="s">
        <v>274</v>
      </c>
      <c r="D417" s="90">
        <v>13</v>
      </c>
      <c r="E417" s="89">
        <v>20</v>
      </c>
      <c r="F417" s="89">
        <v>1</v>
      </c>
      <c r="G417" s="90" t="s">
        <v>270</v>
      </c>
      <c r="H417" s="90" t="s">
        <v>272</v>
      </c>
      <c r="I417" s="95" t="s">
        <v>3</v>
      </c>
      <c r="J417" s="178">
        <f t="shared" si="61"/>
        <v>24623.040000000001</v>
      </c>
      <c r="K417" s="102">
        <f t="shared" si="61"/>
        <v>0</v>
      </c>
      <c r="L417" s="103">
        <f t="shared" si="61"/>
        <v>0</v>
      </c>
      <c r="M417" s="92" t="e">
        <f t="shared" si="60"/>
        <v>#DIV/0!</v>
      </c>
    </row>
    <row r="418" spans="1:13" ht="54" customHeight="1" x14ac:dyDescent="0.3">
      <c r="A418" s="81" t="s">
        <v>590</v>
      </c>
      <c r="B418" s="89">
        <v>604</v>
      </c>
      <c r="C418" s="90" t="s">
        <v>274</v>
      </c>
      <c r="D418" s="90">
        <v>13</v>
      </c>
      <c r="E418" s="89">
        <v>20</v>
      </c>
      <c r="F418" s="89">
        <v>1</v>
      </c>
      <c r="G418" s="90" t="s">
        <v>274</v>
      </c>
      <c r="H418" s="90" t="s">
        <v>272</v>
      </c>
      <c r="I418" s="95" t="s">
        <v>3</v>
      </c>
      <c r="J418" s="178">
        <f t="shared" si="61"/>
        <v>24623.040000000001</v>
      </c>
      <c r="K418" s="102">
        <f t="shared" si="61"/>
        <v>0</v>
      </c>
      <c r="L418" s="103">
        <f t="shared" si="61"/>
        <v>0</v>
      </c>
      <c r="M418" s="92" t="e">
        <f t="shared" si="60"/>
        <v>#DIV/0!</v>
      </c>
    </row>
    <row r="419" spans="1:13" ht="72" customHeight="1" x14ac:dyDescent="0.3">
      <c r="A419" s="117" t="s">
        <v>595</v>
      </c>
      <c r="B419" s="89">
        <v>604</v>
      </c>
      <c r="C419" s="90" t="s">
        <v>274</v>
      </c>
      <c r="D419" s="90">
        <v>13</v>
      </c>
      <c r="E419" s="89">
        <v>20</v>
      </c>
      <c r="F419" s="89">
        <v>1</v>
      </c>
      <c r="G419" s="90" t="s">
        <v>274</v>
      </c>
      <c r="H419" s="90" t="s">
        <v>596</v>
      </c>
      <c r="I419" s="95" t="s">
        <v>3</v>
      </c>
      <c r="J419" s="178">
        <f t="shared" si="61"/>
        <v>24623.040000000001</v>
      </c>
      <c r="K419" s="102">
        <f t="shared" si="61"/>
        <v>0</v>
      </c>
      <c r="L419" s="103">
        <f t="shared" si="61"/>
        <v>0</v>
      </c>
      <c r="M419" s="92" t="e">
        <f t="shared" si="60"/>
        <v>#DIV/0!</v>
      </c>
    </row>
    <row r="420" spans="1:13" ht="18" customHeight="1" x14ac:dyDescent="0.3">
      <c r="A420" s="117" t="s">
        <v>291</v>
      </c>
      <c r="B420" s="89">
        <v>604</v>
      </c>
      <c r="C420" s="90" t="s">
        <v>274</v>
      </c>
      <c r="D420" s="90">
        <v>13</v>
      </c>
      <c r="E420" s="89">
        <v>20</v>
      </c>
      <c r="F420" s="89">
        <v>1</v>
      </c>
      <c r="G420" s="90" t="s">
        <v>274</v>
      </c>
      <c r="H420" s="90" t="s">
        <v>596</v>
      </c>
      <c r="I420" s="95" t="s">
        <v>20</v>
      </c>
      <c r="J420" s="176">
        <v>24623.040000000001</v>
      </c>
      <c r="K420" s="102">
        <v>0</v>
      </c>
      <c r="L420" s="103">
        <v>0</v>
      </c>
      <c r="M420" s="92" t="e">
        <f t="shared" si="60"/>
        <v>#DIV/0!</v>
      </c>
    </row>
    <row r="421" spans="1:13" ht="36" customHeight="1" x14ac:dyDescent="0.3">
      <c r="A421" s="81" t="s">
        <v>296</v>
      </c>
      <c r="B421" s="82">
        <v>604</v>
      </c>
      <c r="C421" s="97" t="s">
        <v>274</v>
      </c>
      <c r="D421" s="83">
        <v>13</v>
      </c>
      <c r="E421" s="83" t="s">
        <v>297</v>
      </c>
      <c r="F421" s="83" t="s">
        <v>271</v>
      </c>
      <c r="G421" s="83" t="s">
        <v>270</v>
      </c>
      <c r="H421" s="83" t="s">
        <v>272</v>
      </c>
      <c r="I421" s="98" t="s">
        <v>3</v>
      </c>
      <c r="J421" s="177">
        <f t="shared" ref="J421:L423" si="62">J422</f>
        <v>350.74</v>
      </c>
      <c r="K421" s="99">
        <f t="shared" si="62"/>
        <v>343.79</v>
      </c>
      <c r="L421" s="100">
        <f t="shared" si="62"/>
        <v>0</v>
      </c>
      <c r="M421" s="92">
        <f t="shared" si="60"/>
        <v>0</v>
      </c>
    </row>
    <row r="422" spans="1:13" ht="36" customHeight="1" x14ac:dyDescent="0.3">
      <c r="A422" s="81" t="s">
        <v>333</v>
      </c>
      <c r="B422" s="89">
        <v>604</v>
      </c>
      <c r="C422" s="101" t="s">
        <v>274</v>
      </c>
      <c r="D422" s="90">
        <v>13</v>
      </c>
      <c r="E422" s="90" t="s">
        <v>297</v>
      </c>
      <c r="F422" s="90" t="s">
        <v>262</v>
      </c>
      <c r="G422" s="90" t="s">
        <v>270</v>
      </c>
      <c r="H422" s="90" t="s">
        <v>272</v>
      </c>
      <c r="I422" s="95" t="s">
        <v>3</v>
      </c>
      <c r="J422" s="178">
        <f t="shared" si="62"/>
        <v>350.74</v>
      </c>
      <c r="K422" s="102">
        <f t="shared" si="62"/>
        <v>343.79</v>
      </c>
      <c r="L422" s="103">
        <f t="shared" si="62"/>
        <v>0</v>
      </c>
      <c r="M422" s="92">
        <f t="shared" si="60"/>
        <v>0</v>
      </c>
    </row>
    <row r="423" spans="1:13" ht="18" customHeight="1" x14ac:dyDescent="0.3">
      <c r="A423" s="88" t="s">
        <v>334</v>
      </c>
      <c r="B423" s="89">
        <v>604</v>
      </c>
      <c r="C423" s="101" t="s">
        <v>274</v>
      </c>
      <c r="D423" s="101">
        <v>13</v>
      </c>
      <c r="E423" s="89">
        <v>51</v>
      </c>
      <c r="F423" s="89">
        <v>5</v>
      </c>
      <c r="G423" s="90" t="s">
        <v>270</v>
      </c>
      <c r="H423" s="90" t="s">
        <v>335</v>
      </c>
      <c r="I423" s="95" t="s">
        <v>3</v>
      </c>
      <c r="J423" s="178">
        <f t="shared" si="62"/>
        <v>350.74</v>
      </c>
      <c r="K423" s="102">
        <f t="shared" si="62"/>
        <v>343.79</v>
      </c>
      <c r="L423" s="103">
        <f t="shared" si="62"/>
        <v>0</v>
      </c>
      <c r="M423" s="92">
        <f t="shared" si="60"/>
        <v>0</v>
      </c>
    </row>
    <row r="424" spans="1:13" ht="72" customHeight="1" x14ac:dyDescent="0.3">
      <c r="A424" s="81" t="s">
        <v>284</v>
      </c>
      <c r="B424" s="89">
        <v>604</v>
      </c>
      <c r="C424" s="90" t="s">
        <v>274</v>
      </c>
      <c r="D424" s="90">
        <v>13</v>
      </c>
      <c r="E424" s="89">
        <v>51</v>
      </c>
      <c r="F424" s="89">
        <v>5</v>
      </c>
      <c r="G424" s="90" t="s">
        <v>270</v>
      </c>
      <c r="H424" s="90" t="s">
        <v>335</v>
      </c>
      <c r="I424" s="95" t="s">
        <v>27</v>
      </c>
      <c r="J424" s="176">
        <v>350.74</v>
      </c>
      <c r="K424" s="102">
        <v>343.79</v>
      </c>
      <c r="L424" s="103">
        <v>0</v>
      </c>
      <c r="M424" s="92">
        <f t="shared" si="60"/>
        <v>0</v>
      </c>
    </row>
    <row r="425" spans="1:13" ht="72" customHeight="1" x14ac:dyDescent="0.3">
      <c r="A425" s="81" t="s">
        <v>597</v>
      </c>
      <c r="B425" s="82">
        <v>604</v>
      </c>
      <c r="C425" s="83" t="s">
        <v>585</v>
      </c>
      <c r="D425" s="83">
        <v>13</v>
      </c>
      <c r="E425" s="83" t="s">
        <v>598</v>
      </c>
      <c r="F425" s="83" t="s">
        <v>271</v>
      </c>
      <c r="G425" s="83" t="s">
        <v>270</v>
      </c>
      <c r="H425" s="83" t="s">
        <v>272</v>
      </c>
      <c r="I425" s="98" t="s">
        <v>3</v>
      </c>
      <c r="J425" s="177">
        <f t="shared" ref="J425:L426" si="63">J426</f>
        <v>29498.379999999997</v>
      </c>
      <c r="K425" s="99">
        <f t="shared" si="63"/>
        <v>30711.37</v>
      </c>
      <c r="L425" s="100">
        <f t="shared" si="63"/>
        <v>30701.66</v>
      </c>
      <c r="M425" s="92">
        <f t="shared" si="60"/>
        <v>99.968383045106748</v>
      </c>
    </row>
    <row r="426" spans="1:13" ht="54" customHeight="1" x14ac:dyDescent="0.3">
      <c r="A426" s="81" t="s">
        <v>599</v>
      </c>
      <c r="B426" s="89">
        <v>604</v>
      </c>
      <c r="C426" s="90" t="s">
        <v>585</v>
      </c>
      <c r="D426" s="90">
        <v>13</v>
      </c>
      <c r="E426" s="90" t="s">
        <v>598</v>
      </c>
      <c r="F426" s="90" t="s">
        <v>281</v>
      </c>
      <c r="G426" s="90" t="s">
        <v>270</v>
      </c>
      <c r="H426" s="90" t="s">
        <v>272</v>
      </c>
      <c r="I426" s="95" t="s">
        <v>3</v>
      </c>
      <c r="J426" s="178">
        <f t="shared" si="63"/>
        <v>29498.379999999997</v>
      </c>
      <c r="K426" s="102">
        <f t="shared" si="63"/>
        <v>30711.37</v>
      </c>
      <c r="L426" s="103">
        <f t="shared" si="63"/>
        <v>30701.66</v>
      </c>
      <c r="M426" s="92">
        <f t="shared" si="60"/>
        <v>99.968383045106748</v>
      </c>
    </row>
    <row r="427" spans="1:13" ht="36" customHeight="1" x14ac:dyDescent="0.3">
      <c r="A427" s="116" t="s">
        <v>600</v>
      </c>
      <c r="B427" s="89">
        <v>604</v>
      </c>
      <c r="C427" s="90" t="s">
        <v>585</v>
      </c>
      <c r="D427" s="90">
        <v>13</v>
      </c>
      <c r="E427" s="90" t="s">
        <v>598</v>
      </c>
      <c r="F427" s="90" t="s">
        <v>281</v>
      </c>
      <c r="G427" s="90" t="s">
        <v>270</v>
      </c>
      <c r="H427" s="90" t="s">
        <v>356</v>
      </c>
      <c r="I427" s="95" t="s">
        <v>3</v>
      </c>
      <c r="J427" s="178">
        <f>J428+J429+J430</f>
        <v>29498.379999999997</v>
      </c>
      <c r="K427" s="102">
        <f>K428+K429+K430</f>
        <v>30711.37</v>
      </c>
      <c r="L427" s="103">
        <f>L428+L429+L430</f>
        <v>30701.66</v>
      </c>
      <c r="M427" s="92">
        <f t="shared" si="60"/>
        <v>99.968383045106748</v>
      </c>
    </row>
    <row r="428" spans="1:13" ht="72" customHeight="1" x14ac:dyDescent="0.3">
      <c r="A428" s="117" t="s">
        <v>284</v>
      </c>
      <c r="B428" s="89">
        <v>604</v>
      </c>
      <c r="C428" s="90" t="s">
        <v>274</v>
      </c>
      <c r="D428" s="90">
        <v>13</v>
      </c>
      <c r="E428" s="90" t="s">
        <v>598</v>
      </c>
      <c r="F428" s="90" t="s">
        <v>281</v>
      </c>
      <c r="G428" s="90" t="s">
        <v>270</v>
      </c>
      <c r="H428" s="90" t="s">
        <v>356</v>
      </c>
      <c r="I428" s="95" t="s">
        <v>27</v>
      </c>
      <c r="J428" s="176">
        <v>26436.3</v>
      </c>
      <c r="K428" s="102">
        <v>27835.14</v>
      </c>
      <c r="L428" s="103">
        <v>27835.07</v>
      </c>
      <c r="M428" s="92">
        <f t="shared" si="60"/>
        <v>99.999748519317663</v>
      </c>
    </row>
    <row r="429" spans="1:13" ht="36" customHeight="1" x14ac:dyDescent="0.3">
      <c r="A429" s="117" t="s">
        <v>289</v>
      </c>
      <c r="B429" s="89">
        <v>604</v>
      </c>
      <c r="C429" s="90" t="s">
        <v>274</v>
      </c>
      <c r="D429" s="90">
        <v>13</v>
      </c>
      <c r="E429" s="90" t="s">
        <v>598</v>
      </c>
      <c r="F429" s="90" t="s">
        <v>281</v>
      </c>
      <c r="G429" s="90" t="s">
        <v>270</v>
      </c>
      <c r="H429" s="90" t="s">
        <v>356</v>
      </c>
      <c r="I429" s="95" t="s">
        <v>5</v>
      </c>
      <c r="J429" s="176">
        <v>3061.78</v>
      </c>
      <c r="K429" s="102">
        <v>2876.23</v>
      </c>
      <c r="L429" s="103">
        <v>2866.59</v>
      </c>
      <c r="M429" s="92">
        <f t="shared" si="60"/>
        <v>99.664839042774744</v>
      </c>
    </row>
    <row r="430" spans="1:13" ht="18" customHeight="1" x14ac:dyDescent="0.3">
      <c r="A430" s="117" t="s">
        <v>291</v>
      </c>
      <c r="B430" s="89">
        <v>604</v>
      </c>
      <c r="C430" s="90" t="s">
        <v>274</v>
      </c>
      <c r="D430" s="90">
        <v>13</v>
      </c>
      <c r="E430" s="90" t="s">
        <v>598</v>
      </c>
      <c r="F430" s="90" t="s">
        <v>281</v>
      </c>
      <c r="G430" s="90" t="s">
        <v>270</v>
      </c>
      <c r="H430" s="90" t="s">
        <v>356</v>
      </c>
      <c r="I430" s="95" t="s">
        <v>20</v>
      </c>
      <c r="J430" s="176">
        <v>0.3</v>
      </c>
      <c r="K430" s="102">
        <v>0</v>
      </c>
      <c r="L430" s="103">
        <v>0</v>
      </c>
      <c r="M430" s="92" t="e">
        <f t="shared" si="60"/>
        <v>#DIV/0!</v>
      </c>
    </row>
    <row r="431" spans="1:13" ht="52.9" customHeight="1" x14ac:dyDescent="0.3">
      <c r="A431" s="119" t="s">
        <v>601</v>
      </c>
      <c r="B431" s="83" t="s">
        <v>602</v>
      </c>
      <c r="C431" s="83" t="s">
        <v>270</v>
      </c>
      <c r="D431" s="83" t="s">
        <v>270</v>
      </c>
      <c r="E431" s="83" t="s">
        <v>270</v>
      </c>
      <c r="F431" s="83" t="s">
        <v>271</v>
      </c>
      <c r="G431" s="83" t="s">
        <v>270</v>
      </c>
      <c r="H431" s="83" t="s">
        <v>272</v>
      </c>
      <c r="I431" s="98" t="s">
        <v>3</v>
      </c>
      <c r="J431" s="177">
        <f>J448+J563+J438+J432</f>
        <v>1059029.0399999998</v>
      </c>
      <c r="K431" s="99">
        <f>K448+K563+K438+K432</f>
        <v>1138748.0400000003</v>
      </c>
      <c r="L431" s="100">
        <f>L448+L563+L438+L432</f>
        <v>1123811.79</v>
      </c>
      <c r="M431" s="85">
        <f t="shared" si="60"/>
        <v>98.688362177115124</v>
      </c>
    </row>
    <row r="432" spans="1:13" ht="18" customHeight="1" x14ac:dyDescent="0.3">
      <c r="A432" s="81" t="s">
        <v>273</v>
      </c>
      <c r="B432" s="83" t="s">
        <v>602</v>
      </c>
      <c r="C432" s="83" t="s">
        <v>585</v>
      </c>
      <c r="D432" s="83" t="s">
        <v>270</v>
      </c>
      <c r="E432" s="83" t="s">
        <v>270</v>
      </c>
      <c r="F432" s="83" t="s">
        <v>271</v>
      </c>
      <c r="G432" s="83" t="s">
        <v>270</v>
      </c>
      <c r="H432" s="83" t="s">
        <v>272</v>
      </c>
      <c r="I432" s="98" t="s">
        <v>3</v>
      </c>
      <c r="J432" s="177">
        <f t="shared" ref="J432:L436" si="64">J433</f>
        <v>0</v>
      </c>
      <c r="K432" s="99">
        <f t="shared" si="64"/>
        <v>158.22</v>
      </c>
      <c r="L432" s="100">
        <f t="shared" si="64"/>
        <v>158.22</v>
      </c>
      <c r="M432" s="85">
        <f t="shared" si="60"/>
        <v>100</v>
      </c>
    </row>
    <row r="433" spans="1:13" ht="18" customHeight="1" x14ac:dyDescent="0.3">
      <c r="A433" s="119" t="s">
        <v>332</v>
      </c>
      <c r="B433" s="83" t="s">
        <v>602</v>
      </c>
      <c r="C433" s="83" t="s">
        <v>585</v>
      </c>
      <c r="D433" s="83">
        <v>13</v>
      </c>
      <c r="E433" s="82">
        <v>0</v>
      </c>
      <c r="F433" s="82">
        <v>0</v>
      </c>
      <c r="G433" s="83" t="s">
        <v>270</v>
      </c>
      <c r="H433" s="83" t="s">
        <v>272</v>
      </c>
      <c r="I433" s="98" t="s">
        <v>3</v>
      </c>
      <c r="J433" s="177">
        <f t="shared" si="64"/>
        <v>0</v>
      </c>
      <c r="K433" s="99">
        <f t="shared" si="64"/>
        <v>158.22</v>
      </c>
      <c r="L433" s="100">
        <f t="shared" si="64"/>
        <v>158.22</v>
      </c>
      <c r="M433" s="85">
        <f t="shared" si="60"/>
        <v>100</v>
      </c>
    </row>
    <row r="434" spans="1:13" ht="36" customHeight="1" x14ac:dyDescent="0.3">
      <c r="A434" s="81" t="s">
        <v>296</v>
      </c>
      <c r="B434" s="83" t="s">
        <v>602</v>
      </c>
      <c r="C434" s="97" t="s">
        <v>274</v>
      </c>
      <c r="D434" s="83">
        <v>13</v>
      </c>
      <c r="E434" s="83" t="s">
        <v>297</v>
      </c>
      <c r="F434" s="83" t="s">
        <v>271</v>
      </c>
      <c r="G434" s="83" t="s">
        <v>270</v>
      </c>
      <c r="H434" s="83" t="s">
        <v>272</v>
      </c>
      <c r="I434" s="98" t="s">
        <v>3</v>
      </c>
      <c r="J434" s="177">
        <f t="shared" si="64"/>
        <v>0</v>
      </c>
      <c r="K434" s="99">
        <f t="shared" si="64"/>
        <v>158.22</v>
      </c>
      <c r="L434" s="100">
        <f t="shared" si="64"/>
        <v>158.22</v>
      </c>
      <c r="M434" s="92">
        <f t="shared" si="60"/>
        <v>100</v>
      </c>
    </row>
    <row r="435" spans="1:13" ht="36" customHeight="1" x14ac:dyDescent="0.3">
      <c r="A435" s="81" t="s">
        <v>333</v>
      </c>
      <c r="B435" s="90" t="s">
        <v>602</v>
      </c>
      <c r="C435" s="101" t="s">
        <v>274</v>
      </c>
      <c r="D435" s="90">
        <v>13</v>
      </c>
      <c r="E435" s="90" t="s">
        <v>297</v>
      </c>
      <c r="F435" s="90" t="s">
        <v>262</v>
      </c>
      <c r="G435" s="90" t="s">
        <v>270</v>
      </c>
      <c r="H435" s="90" t="s">
        <v>272</v>
      </c>
      <c r="I435" s="95" t="s">
        <v>3</v>
      </c>
      <c r="J435" s="178">
        <f t="shared" si="64"/>
        <v>0</v>
      </c>
      <c r="K435" s="102">
        <f t="shared" si="64"/>
        <v>158.22</v>
      </c>
      <c r="L435" s="103">
        <f t="shared" si="64"/>
        <v>158.22</v>
      </c>
      <c r="M435" s="92">
        <f t="shared" si="60"/>
        <v>100</v>
      </c>
    </row>
    <row r="436" spans="1:13" ht="18" customHeight="1" x14ac:dyDescent="0.3">
      <c r="A436" s="88" t="s">
        <v>334</v>
      </c>
      <c r="B436" s="90" t="s">
        <v>602</v>
      </c>
      <c r="C436" s="101" t="s">
        <v>274</v>
      </c>
      <c r="D436" s="101">
        <v>13</v>
      </c>
      <c r="E436" s="89">
        <v>51</v>
      </c>
      <c r="F436" s="89">
        <v>5</v>
      </c>
      <c r="G436" s="90" t="s">
        <v>270</v>
      </c>
      <c r="H436" s="90" t="s">
        <v>335</v>
      </c>
      <c r="I436" s="95" t="s">
        <v>3</v>
      </c>
      <c r="J436" s="178">
        <f t="shared" si="64"/>
        <v>0</v>
      </c>
      <c r="K436" s="102">
        <f t="shared" si="64"/>
        <v>158.22</v>
      </c>
      <c r="L436" s="103">
        <f t="shared" si="64"/>
        <v>158.22</v>
      </c>
      <c r="M436" s="92">
        <f t="shared" si="60"/>
        <v>100</v>
      </c>
    </row>
    <row r="437" spans="1:13" ht="72" customHeight="1" x14ac:dyDescent="0.3">
      <c r="A437" s="81" t="s">
        <v>284</v>
      </c>
      <c r="B437" s="90" t="s">
        <v>602</v>
      </c>
      <c r="C437" s="90" t="s">
        <v>274</v>
      </c>
      <c r="D437" s="90">
        <v>13</v>
      </c>
      <c r="E437" s="89">
        <v>51</v>
      </c>
      <c r="F437" s="89">
        <v>5</v>
      </c>
      <c r="G437" s="90" t="s">
        <v>270</v>
      </c>
      <c r="H437" s="90" t="s">
        <v>335</v>
      </c>
      <c r="I437" s="95" t="s">
        <v>27</v>
      </c>
      <c r="J437" s="178">
        <v>0</v>
      </c>
      <c r="K437" s="102">
        <v>158.22</v>
      </c>
      <c r="L437" s="103">
        <v>158.22</v>
      </c>
      <c r="M437" s="92">
        <f t="shared" si="60"/>
        <v>100</v>
      </c>
    </row>
    <row r="438" spans="1:13" ht="35.450000000000003" customHeight="1" x14ac:dyDescent="0.3">
      <c r="A438" s="119" t="s">
        <v>417</v>
      </c>
      <c r="B438" s="83" t="s">
        <v>602</v>
      </c>
      <c r="C438" s="83" t="s">
        <v>276</v>
      </c>
      <c r="D438" s="83" t="s">
        <v>270</v>
      </c>
      <c r="E438" s="83" t="s">
        <v>270</v>
      </c>
      <c r="F438" s="83" t="s">
        <v>271</v>
      </c>
      <c r="G438" s="83" t="s">
        <v>270</v>
      </c>
      <c r="H438" s="83" t="s">
        <v>272</v>
      </c>
      <c r="I438" s="98" t="s">
        <v>3</v>
      </c>
      <c r="J438" s="177">
        <f t="shared" ref="J438:L440" si="65">J439</f>
        <v>8172.51</v>
      </c>
      <c r="K438" s="99">
        <f t="shared" si="65"/>
        <v>2680.8199999999997</v>
      </c>
      <c r="L438" s="100">
        <f t="shared" si="65"/>
        <v>2680.81</v>
      </c>
      <c r="M438" s="85">
        <f t="shared" si="60"/>
        <v>99.999626979804688</v>
      </c>
    </row>
    <row r="439" spans="1:13" ht="18" customHeight="1" x14ac:dyDescent="0.3">
      <c r="A439" s="119" t="s">
        <v>603</v>
      </c>
      <c r="B439" s="83" t="s">
        <v>602</v>
      </c>
      <c r="C439" s="83" t="s">
        <v>276</v>
      </c>
      <c r="D439" s="83" t="s">
        <v>268</v>
      </c>
      <c r="E439" s="83" t="s">
        <v>270</v>
      </c>
      <c r="F439" s="83" t="s">
        <v>271</v>
      </c>
      <c r="G439" s="83" t="s">
        <v>270</v>
      </c>
      <c r="H439" s="83" t="s">
        <v>272</v>
      </c>
      <c r="I439" s="98" t="s">
        <v>3</v>
      </c>
      <c r="J439" s="177">
        <f t="shared" si="65"/>
        <v>8172.51</v>
      </c>
      <c r="K439" s="99">
        <f t="shared" si="65"/>
        <v>2680.8199999999997</v>
      </c>
      <c r="L439" s="100">
        <f t="shared" si="65"/>
        <v>2680.81</v>
      </c>
      <c r="M439" s="85">
        <f t="shared" si="60"/>
        <v>99.999626979804688</v>
      </c>
    </row>
    <row r="440" spans="1:13" ht="36" customHeight="1" x14ac:dyDescent="0.3">
      <c r="A440" s="122" t="s">
        <v>413</v>
      </c>
      <c r="B440" s="83" t="s">
        <v>602</v>
      </c>
      <c r="C440" s="83" t="s">
        <v>276</v>
      </c>
      <c r="D440" s="83" t="s">
        <v>268</v>
      </c>
      <c r="E440" s="83" t="s">
        <v>325</v>
      </c>
      <c r="F440" s="83" t="s">
        <v>271</v>
      </c>
      <c r="G440" s="83" t="s">
        <v>270</v>
      </c>
      <c r="H440" s="83" t="s">
        <v>272</v>
      </c>
      <c r="I440" s="98" t="s">
        <v>3</v>
      </c>
      <c r="J440" s="177">
        <f t="shared" si="65"/>
        <v>8172.51</v>
      </c>
      <c r="K440" s="99">
        <f t="shared" si="65"/>
        <v>2680.8199999999997</v>
      </c>
      <c r="L440" s="100">
        <f t="shared" si="65"/>
        <v>2680.81</v>
      </c>
      <c r="M440" s="92">
        <f t="shared" si="60"/>
        <v>99.999626979804688</v>
      </c>
    </row>
    <row r="441" spans="1:13" ht="18" customHeight="1" x14ac:dyDescent="0.3">
      <c r="A441" s="123" t="s">
        <v>414</v>
      </c>
      <c r="B441" s="90" t="s">
        <v>602</v>
      </c>
      <c r="C441" s="90" t="s">
        <v>276</v>
      </c>
      <c r="D441" s="90" t="s">
        <v>268</v>
      </c>
      <c r="E441" s="90" t="s">
        <v>325</v>
      </c>
      <c r="F441" s="90" t="s">
        <v>281</v>
      </c>
      <c r="G441" s="90" t="s">
        <v>270</v>
      </c>
      <c r="H441" s="90" t="s">
        <v>272</v>
      </c>
      <c r="I441" s="95" t="s">
        <v>3</v>
      </c>
      <c r="J441" s="178">
        <f>J442+J445</f>
        <v>8172.51</v>
      </c>
      <c r="K441" s="102">
        <f>K442+K445</f>
        <v>2680.8199999999997</v>
      </c>
      <c r="L441" s="103">
        <f>L442+L445</f>
        <v>2680.81</v>
      </c>
      <c r="M441" s="92">
        <f t="shared" si="60"/>
        <v>99.999626979804688</v>
      </c>
    </row>
    <row r="442" spans="1:13" ht="180" customHeight="1" x14ac:dyDescent="0.3">
      <c r="A442" s="104" t="s">
        <v>604</v>
      </c>
      <c r="B442" s="90" t="s">
        <v>602</v>
      </c>
      <c r="C442" s="90" t="s">
        <v>276</v>
      </c>
      <c r="D442" s="90" t="s">
        <v>268</v>
      </c>
      <c r="E442" s="90" t="s">
        <v>325</v>
      </c>
      <c r="F442" s="90" t="s">
        <v>281</v>
      </c>
      <c r="G442" s="90" t="s">
        <v>270</v>
      </c>
      <c r="H442" s="90" t="s">
        <v>605</v>
      </c>
      <c r="I442" s="95" t="s">
        <v>3</v>
      </c>
      <c r="J442" s="178">
        <f>J444+J443</f>
        <v>8172.51</v>
      </c>
      <c r="K442" s="102">
        <f>K444+K443</f>
        <v>0</v>
      </c>
      <c r="L442" s="103">
        <f>L444+L443</f>
        <v>0</v>
      </c>
      <c r="M442" s="92">
        <v>0</v>
      </c>
    </row>
    <row r="443" spans="1:13" ht="72" customHeight="1" x14ac:dyDescent="0.3">
      <c r="A443" s="117" t="s">
        <v>284</v>
      </c>
      <c r="B443" s="90" t="s">
        <v>602</v>
      </c>
      <c r="C443" s="90" t="s">
        <v>276</v>
      </c>
      <c r="D443" s="90" t="s">
        <v>268</v>
      </c>
      <c r="E443" s="90" t="s">
        <v>325</v>
      </c>
      <c r="F443" s="90" t="s">
        <v>281</v>
      </c>
      <c r="G443" s="90" t="s">
        <v>270</v>
      </c>
      <c r="H443" s="90" t="s">
        <v>605</v>
      </c>
      <c r="I443" s="95" t="s">
        <v>27</v>
      </c>
      <c r="J443" s="176">
        <v>0</v>
      </c>
      <c r="K443" s="102">
        <v>0</v>
      </c>
      <c r="L443" s="103">
        <v>0</v>
      </c>
      <c r="M443" s="92">
        <v>0</v>
      </c>
    </row>
    <row r="444" spans="1:13" ht="36" customHeight="1" x14ac:dyDescent="0.3">
      <c r="A444" s="117" t="s">
        <v>289</v>
      </c>
      <c r="B444" s="90" t="s">
        <v>602</v>
      </c>
      <c r="C444" s="90" t="s">
        <v>276</v>
      </c>
      <c r="D444" s="90" t="s">
        <v>268</v>
      </c>
      <c r="E444" s="90" t="s">
        <v>325</v>
      </c>
      <c r="F444" s="90" t="s">
        <v>281</v>
      </c>
      <c r="G444" s="90" t="s">
        <v>270</v>
      </c>
      <c r="H444" s="90" t="s">
        <v>605</v>
      </c>
      <c r="I444" s="95" t="s">
        <v>5</v>
      </c>
      <c r="J444" s="176">
        <v>8172.51</v>
      </c>
      <c r="K444" s="102">
        <v>0</v>
      </c>
      <c r="L444" s="103">
        <v>0</v>
      </c>
      <c r="M444" s="92">
        <v>0</v>
      </c>
    </row>
    <row r="445" spans="1:13" ht="180" customHeight="1" x14ac:dyDescent="0.3">
      <c r="A445" s="117" t="s">
        <v>606</v>
      </c>
      <c r="B445" s="90" t="s">
        <v>602</v>
      </c>
      <c r="C445" s="90" t="s">
        <v>276</v>
      </c>
      <c r="D445" s="90" t="s">
        <v>268</v>
      </c>
      <c r="E445" s="90" t="s">
        <v>325</v>
      </c>
      <c r="F445" s="90" t="s">
        <v>281</v>
      </c>
      <c r="G445" s="90" t="s">
        <v>270</v>
      </c>
      <c r="H445" s="90" t="s">
        <v>607</v>
      </c>
      <c r="I445" s="95" t="s">
        <v>3</v>
      </c>
      <c r="J445" s="178">
        <f>J446+J447</f>
        <v>0</v>
      </c>
      <c r="K445" s="102">
        <f>K446+K447</f>
        <v>2680.8199999999997</v>
      </c>
      <c r="L445" s="103">
        <f>L446+L447</f>
        <v>2680.81</v>
      </c>
      <c r="M445" s="92">
        <f t="shared" si="60"/>
        <v>99.999626979804688</v>
      </c>
    </row>
    <row r="446" spans="1:13" ht="72" customHeight="1" x14ac:dyDescent="0.3">
      <c r="A446" s="117" t="s">
        <v>284</v>
      </c>
      <c r="B446" s="90" t="s">
        <v>602</v>
      </c>
      <c r="C446" s="90" t="s">
        <v>276</v>
      </c>
      <c r="D446" s="90" t="s">
        <v>268</v>
      </c>
      <c r="E446" s="90" t="s">
        <v>325</v>
      </c>
      <c r="F446" s="90" t="s">
        <v>281</v>
      </c>
      <c r="G446" s="90" t="s">
        <v>270</v>
      </c>
      <c r="H446" s="90" t="s">
        <v>607</v>
      </c>
      <c r="I446" s="95" t="s">
        <v>27</v>
      </c>
      <c r="J446" s="176">
        <v>0</v>
      </c>
      <c r="K446" s="102">
        <v>140.62</v>
      </c>
      <c r="L446" s="103">
        <v>140.62</v>
      </c>
      <c r="M446" s="92">
        <f t="shared" si="60"/>
        <v>100</v>
      </c>
    </row>
    <row r="447" spans="1:13" ht="36" customHeight="1" x14ac:dyDescent="0.3">
      <c r="A447" s="117" t="s">
        <v>289</v>
      </c>
      <c r="B447" s="90" t="s">
        <v>602</v>
      </c>
      <c r="C447" s="90" t="s">
        <v>276</v>
      </c>
      <c r="D447" s="90" t="s">
        <v>268</v>
      </c>
      <c r="E447" s="90" t="s">
        <v>325</v>
      </c>
      <c r="F447" s="90" t="s">
        <v>281</v>
      </c>
      <c r="G447" s="90" t="s">
        <v>270</v>
      </c>
      <c r="H447" s="90" t="s">
        <v>607</v>
      </c>
      <c r="I447" s="95" t="s">
        <v>5</v>
      </c>
      <c r="J447" s="176">
        <v>0</v>
      </c>
      <c r="K447" s="102">
        <v>2540.1999999999998</v>
      </c>
      <c r="L447" s="103">
        <v>2540.19</v>
      </c>
      <c r="M447" s="92">
        <f t="shared" si="60"/>
        <v>99.999606330210227</v>
      </c>
    </row>
    <row r="448" spans="1:13" ht="18" customHeight="1" x14ac:dyDescent="0.3">
      <c r="A448" s="119" t="s">
        <v>526</v>
      </c>
      <c r="B448" s="83" t="s">
        <v>602</v>
      </c>
      <c r="C448" s="83" t="s">
        <v>483</v>
      </c>
      <c r="D448" s="83" t="s">
        <v>270</v>
      </c>
      <c r="E448" s="83" t="s">
        <v>270</v>
      </c>
      <c r="F448" s="83" t="s">
        <v>271</v>
      </c>
      <c r="G448" s="83" t="s">
        <v>270</v>
      </c>
      <c r="H448" s="83" t="s">
        <v>272</v>
      </c>
      <c r="I448" s="98" t="s">
        <v>3</v>
      </c>
      <c r="J448" s="177">
        <f>J449+J466+J495+J513+J531</f>
        <v>1039949.1799999998</v>
      </c>
      <c r="K448" s="99">
        <f>K449+K466+K495+K513+K531</f>
        <v>1124504.9500000002</v>
      </c>
      <c r="L448" s="100">
        <f>L449+L466+L495+L513+L531</f>
        <v>1109166.78</v>
      </c>
      <c r="M448" s="85">
        <f t="shared" si="60"/>
        <v>98.636006893522335</v>
      </c>
    </row>
    <row r="449" spans="1:13" ht="18" customHeight="1" x14ac:dyDescent="0.3">
      <c r="A449" s="117" t="s">
        <v>527</v>
      </c>
      <c r="B449" s="83" t="s">
        <v>602</v>
      </c>
      <c r="C449" s="83" t="s">
        <v>483</v>
      </c>
      <c r="D449" s="83" t="s">
        <v>274</v>
      </c>
      <c r="E449" s="83" t="s">
        <v>270</v>
      </c>
      <c r="F449" s="83" t="s">
        <v>271</v>
      </c>
      <c r="G449" s="83" t="s">
        <v>270</v>
      </c>
      <c r="H449" s="83" t="s">
        <v>272</v>
      </c>
      <c r="I449" s="98" t="s">
        <v>3</v>
      </c>
      <c r="J449" s="177">
        <f t="shared" ref="J449:L450" si="66">J450</f>
        <v>359386.76999999996</v>
      </c>
      <c r="K449" s="99">
        <f t="shared" si="66"/>
        <v>370634.69000000006</v>
      </c>
      <c r="L449" s="100">
        <f t="shared" si="66"/>
        <v>359238.01</v>
      </c>
      <c r="M449" s="85">
        <f t="shared" si="60"/>
        <v>96.925090848889496</v>
      </c>
    </row>
    <row r="450" spans="1:13" ht="72" customHeight="1" x14ac:dyDescent="0.3">
      <c r="A450" s="117" t="s">
        <v>608</v>
      </c>
      <c r="B450" s="83" t="s">
        <v>602</v>
      </c>
      <c r="C450" s="83" t="s">
        <v>483</v>
      </c>
      <c r="D450" s="83" t="s">
        <v>274</v>
      </c>
      <c r="E450" s="83" t="s">
        <v>320</v>
      </c>
      <c r="F450" s="83" t="s">
        <v>271</v>
      </c>
      <c r="G450" s="83" t="s">
        <v>270</v>
      </c>
      <c r="H450" s="83" t="s">
        <v>272</v>
      </c>
      <c r="I450" s="98" t="s">
        <v>3</v>
      </c>
      <c r="J450" s="177">
        <f t="shared" si="66"/>
        <v>359386.76999999996</v>
      </c>
      <c r="K450" s="99">
        <f t="shared" si="66"/>
        <v>370634.69000000006</v>
      </c>
      <c r="L450" s="100">
        <f t="shared" si="66"/>
        <v>359238.01</v>
      </c>
      <c r="M450" s="92">
        <f t="shared" si="60"/>
        <v>96.925090848889496</v>
      </c>
    </row>
    <row r="451" spans="1:13" ht="36" customHeight="1" x14ac:dyDescent="0.3">
      <c r="A451" s="117" t="s">
        <v>609</v>
      </c>
      <c r="B451" s="90" t="s">
        <v>602</v>
      </c>
      <c r="C451" s="90" t="s">
        <v>483</v>
      </c>
      <c r="D451" s="90" t="s">
        <v>274</v>
      </c>
      <c r="E451" s="90" t="s">
        <v>320</v>
      </c>
      <c r="F451" s="90" t="s">
        <v>271</v>
      </c>
      <c r="G451" s="90" t="s">
        <v>274</v>
      </c>
      <c r="H451" s="90" t="s">
        <v>272</v>
      </c>
      <c r="I451" s="95" t="s">
        <v>3</v>
      </c>
      <c r="J451" s="178">
        <f>J452+J457+J463</f>
        <v>359386.76999999996</v>
      </c>
      <c r="K451" s="102">
        <f>K452+K457+K463</f>
        <v>370634.69000000006</v>
      </c>
      <c r="L451" s="103">
        <f>L452+L457+L463</f>
        <v>359238.01</v>
      </c>
      <c r="M451" s="92">
        <f t="shared" si="60"/>
        <v>96.925090848889496</v>
      </c>
    </row>
    <row r="452" spans="1:13" ht="36" customHeight="1" x14ac:dyDescent="0.3">
      <c r="A452" s="116" t="s">
        <v>355</v>
      </c>
      <c r="B452" s="90" t="s">
        <v>602</v>
      </c>
      <c r="C452" s="90" t="s">
        <v>483</v>
      </c>
      <c r="D452" s="90" t="s">
        <v>274</v>
      </c>
      <c r="E452" s="101" t="s">
        <v>320</v>
      </c>
      <c r="F452" s="90" t="s">
        <v>271</v>
      </c>
      <c r="G452" s="90" t="s">
        <v>274</v>
      </c>
      <c r="H452" s="90" t="s">
        <v>356</v>
      </c>
      <c r="I452" s="95" t="s">
        <v>3</v>
      </c>
      <c r="J452" s="178">
        <f>J453+J454+J456+J455</f>
        <v>251248.58</v>
      </c>
      <c r="K452" s="102">
        <f>K453+K454+K456+K455</f>
        <v>256169.07</v>
      </c>
      <c r="L452" s="103">
        <f>L453+L454+L456+L455</f>
        <v>244832.44</v>
      </c>
      <c r="M452" s="92">
        <f t="shared" si="60"/>
        <v>95.574551603751374</v>
      </c>
    </row>
    <row r="453" spans="1:13" ht="72" customHeight="1" x14ac:dyDescent="0.3">
      <c r="A453" s="117" t="s">
        <v>284</v>
      </c>
      <c r="B453" s="90" t="s">
        <v>602</v>
      </c>
      <c r="C453" s="101" t="s">
        <v>483</v>
      </c>
      <c r="D453" s="90" t="s">
        <v>274</v>
      </c>
      <c r="E453" s="101" t="s">
        <v>320</v>
      </c>
      <c r="F453" s="90" t="s">
        <v>271</v>
      </c>
      <c r="G453" s="90" t="s">
        <v>274</v>
      </c>
      <c r="H453" s="90" t="s">
        <v>356</v>
      </c>
      <c r="I453" s="95" t="s">
        <v>27</v>
      </c>
      <c r="J453" s="176">
        <v>163776.76999999999</v>
      </c>
      <c r="K453" s="102">
        <v>163916.25</v>
      </c>
      <c r="L453" s="103">
        <v>159288.68</v>
      </c>
      <c r="M453" s="92">
        <f t="shared" si="60"/>
        <v>97.176869285382011</v>
      </c>
    </row>
    <row r="454" spans="1:13" ht="36" customHeight="1" x14ac:dyDescent="0.3">
      <c r="A454" s="117" t="s">
        <v>289</v>
      </c>
      <c r="B454" s="90" t="s">
        <v>602</v>
      </c>
      <c r="C454" s="101" t="s">
        <v>483</v>
      </c>
      <c r="D454" s="90" t="s">
        <v>274</v>
      </c>
      <c r="E454" s="101" t="s">
        <v>320</v>
      </c>
      <c r="F454" s="90" t="s">
        <v>271</v>
      </c>
      <c r="G454" s="90" t="s">
        <v>274</v>
      </c>
      <c r="H454" s="90" t="s">
        <v>356</v>
      </c>
      <c r="I454" s="95" t="s">
        <v>5</v>
      </c>
      <c r="J454" s="176">
        <v>80706.600000000006</v>
      </c>
      <c r="K454" s="102">
        <v>86688.16</v>
      </c>
      <c r="L454" s="103">
        <v>79842.710000000006</v>
      </c>
      <c r="M454" s="92">
        <f t="shared" si="60"/>
        <v>92.103362212325194</v>
      </c>
    </row>
    <row r="455" spans="1:13" ht="18" customHeight="1" x14ac:dyDescent="0.3">
      <c r="A455" s="81" t="s">
        <v>556</v>
      </c>
      <c r="B455" s="90" t="s">
        <v>602</v>
      </c>
      <c r="C455" s="101" t="s">
        <v>483</v>
      </c>
      <c r="D455" s="90" t="s">
        <v>274</v>
      </c>
      <c r="E455" s="101" t="s">
        <v>320</v>
      </c>
      <c r="F455" s="90" t="s">
        <v>271</v>
      </c>
      <c r="G455" s="90" t="s">
        <v>274</v>
      </c>
      <c r="H455" s="90" t="s">
        <v>356</v>
      </c>
      <c r="I455" s="95" t="s">
        <v>64</v>
      </c>
      <c r="J455" s="176">
        <v>6765.21</v>
      </c>
      <c r="K455" s="102">
        <v>3.31</v>
      </c>
      <c r="L455" s="103">
        <v>1.74</v>
      </c>
      <c r="M455" s="92">
        <f t="shared" si="60"/>
        <v>52.567975830815705</v>
      </c>
    </row>
    <row r="456" spans="1:13" ht="18" customHeight="1" x14ac:dyDescent="0.3">
      <c r="A456" s="117" t="s">
        <v>291</v>
      </c>
      <c r="B456" s="90" t="s">
        <v>602</v>
      </c>
      <c r="C456" s="101" t="s">
        <v>483</v>
      </c>
      <c r="D456" s="90" t="s">
        <v>274</v>
      </c>
      <c r="E456" s="101" t="s">
        <v>320</v>
      </c>
      <c r="F456" s="90" t="s">
        <v>271</v>
      </c>
      <c r="G456" s="90" t="s">
        <v>274</v>
      </c>
      <c r="H456" s="90" t="s">
        <v>356</v>
      </c>
      <c r="I456" s="95" t="s">
        <v>20</v>
      </c>
      <c r="J456" s="176">
        <v>0</v>
      </c>
      <c r="K456" s="102">
        <v>5561.35</v>
      </c>
      <c r="L456" s="103">
        <v>5699.31</v>
      </c>
      <c r="M456" s="92">
        <f t="shared" si="60"/>
        <v>102.480692637579</v>
      </c>
    </row>
    <row r="457" spans="1:13" ht="126" customHeight="1" x14ac:dyDescent="0.3">
      <c r="A457" s="104" t="s">
        <v>610</v>
      </c>
      <c r="B457" s="90" t="s">
        <v>602</v>
      </c>
      <c r="C457" s="90" t="s">
        <v>483</v>
      </c>
      <c r="D457" s="90" t="s">
        <v>274</v>
      </c>
      <c r="E457" s="101" t="s">
        <v>320</v>
      </c>
      <c r="F457" s="90" t="s">
        <v>271</v>
      </c>
      <c r="G457" s="90" t="s">
        <v>274</v>
      </c>
      <c r="H457" s="90" t="s">
        <v>611</v>
      </c>
      <c r="I457" s="95" t="s">
        <v>3</v>
      </c>
      <c r="J457" s="178">
        <f>J458+J459+J462</f>
        <v>103204.51999999999</v>
      </c>
      <c r="K457" s="102">
        <f>K458+K459+K462+K461</f>
        <v>108910.85</v>
      </c>
      <c r="L457" s="103">
        <f>L458+L459+L462+L461</f>
        <v>108850.79000000001</v>
      </c>
      <c r="M457" s="92">
        <f t="shared" si="60"/>
        <v>99.944853979194917</v>
      </c>
    </row>
    <row r="458" spans="1:13" ht="72" customHeight="1" x14ac:dyDescent="0.3">
      <c r="A458" s="117" t="s">
        <v>284</v>
      </c>
      <c r="B458" s="90" t="s">
        <v>602</v>
      </c>
      <c r="C458" s="101" t="s">
        <v>483</v>
      </c>
      <c r="D458" s="90" t="s">
        <v>274</v>
      </c>
      <c r="E458" s="101" t="s">
        <v>320</v>
      </c>
      <c r="F458" s="90" t="s">
        <v>271</v>
      </c>
      <c r="G458" s="90" t="s">
        <v>274</v>
      </c>
      <c r="H458" s="90" t="s">
        <v>611</v>
      </c>
      <c r="I458" s="95" t="s">
        <v>27</v>
      </c>
      <c r="J458" s="176">
        <v>99578.12</v>
      </c>
      <c r="K458" s="102">
        <v>108361.88</v>
      </c>
      <c r="L458" s="103">
        <v>108306.06</v>
      </c>
      <c r="M458" s="92">
        <f t="shared" si="60"/>
        <v>99.948487420114901</v>
      </c>
    </row>
    <row r="459" spans="1:13" ht="36" customHeight="1" x14ac:dyDescent="0.3">
      <c r="A459" s="117" t="s">
        <v>289</v>
      </c>
      <c r="B459" s="90" t="s">
        <v>602</v>
      </c>
      <c r="C459" s="101" t="s">
        <v>483</v>
      </c>
      <c r="D459" s="90" t="s">
        <v>274</v>
      </c>
      <c r="E459" s="101" t="s">
        <v>320</v>
      </c>
      <c r="F459" s="90" t="s">
        <v>271</v>
      </c>
      <c r="G459" s="90" t="s">
        <v>274</v>
      </c>
      <c r="H459" s="90" t="s">
        <v>611</v>
      </c>
      <c r="I459" s="95" t="s">
        <v>5</v>
      </c>
      <c r="J459" s="176">
        <v>547.4</v>
      </c>
      <c r="K459" s="102">
        <v>545.83000000000004</v>
      </c>
      <c r="L459" s="103">
        <v>543.16</v>
      </c>
      <c r="M459" s="92">
        <f t="shared" si="60"/>
        <v>99.510836707399733</v>
      </c>
    </row>
    <row r="460" spans="1:13" ht="36" customHeight="1" x14ac:dyDescent="0.3">
      <c r="A460" s="81" t="s">
        <v>556</v>
      </c>
      <c r="B460" s="90"/>
      <c r="C460" s="101"/>
      <c r="D460" s="90"/>
      <c r="E460" s="101"/>
      <c r="F460" s="90"/>
      <c r="G460" s="90"/>
      <c r="H460" s="90"/>
      <c r="I460" s="95" t="s">
        <v>64</v>
      </c>
      <c r="J460" s="176">
        <v>0</v>
      </c>
      <c r="K460" s="102">
        <v>3.14</v>
      </c>
      <c r="L460" s="103">
        <v>1.57</v>
      </c>
      <c r="M460" s="92">
        <v>0</v>
      </c>
    </row>
    <row r="461" spans="1:13" ht="19.149999999999999" customHeight="1" x14ac:dyDescent="0.3">
      <c r="A461" s="81" t="s">
        <v>556</v>
      </c>
      <c r="B461" s="90" t="s">
        <v>602</v>
      </c>
      <c r="C461" s="101" t="s">
        <v>483</v>
      </c>
      <c r="D461" s="90" t="s">
        <v>274</v>
      </c>
      <c r="E461" s="101" t="s">
        <v>320</v>
      </c>
      <c r="F461" s="90" t="s">
        <v>271</v>
      </c>
      <c r="G461" s="90" t="s">
        <v>274</v>
      </c>
      <c r="H461" s="90" t="s">
        <v>611</v>
      </c>
      <c r="I461" s="95" t="s">
        <v>64</v>
      </c>
      <c r="J461" s="176">
        <v>0</v>
      </c>
      <c r="K461" s="102">
        <v>3.14</v>
      </c>
      <c r="L461" s="103">
        <v>1.57</v>
      </c>
      <c r="M461" s="92">
        <v>0</v>
      </c>
    </row>
    <row r="462" spans="1:13" ht="18" customHeight="1" x14ac:dyDescent="0.3">
      <c r="A462" s="117" t="s">
        <v>291</v>
      </c>
      <c r="B462" s="90" t="s">
        <v>602</v>
      </c>
      <c r="C462" s="101" t="s">
        <v>483</v>
      </c>
      <c r="D462" s="90" t="s">
        <v>274</v>
      </c>
      <c r="E462" s="101" t="s">
        <v>320</v>
      </c>
      <c r="F462" s="90" t="s">
        <v>271</v>
      </c>
      <c r="G462" s="90" t="s">
        <v>274</v>
      </c>
      <c r="H462" s="90" t="s">
        <v>611</v>
      </c>
      <c r="I462" s="95" t="s">
        <v>20</v>
      </c>
      <c r="J462" s="176">
        <v>3079</v>
      </c>
      <c r="K462" s="102">
        <v>0</v>
      </c>
      <c r="L462" s="103">
        <v>0</v>
      </c>
      <c r="M462" s="92" t="e">
        <f t="shared" si="60"/>
        <v>#DIV/0!</v>
      </c>
    </row>
    <row r="463" spans="1:13" ht="90" customHeight="1" x14ac:dyDescent="0.3">
      <c r="A463" s="104" t="s">
        <v>612</v>
      </c>
      <c r="B463" s="90" t="s">
        <v>602</v>
      </c>
      <c r="C463" s="90" t="s">
        <v>483</v>
      </c>
      <c r="D463" s="90" t="s">
        <v>274</v>
      </c>
      <c r="E463" s="101" t="s">
        <v>320</v>
      </c>
      <c r="F463" s="90" t="s">
        <v>271</v>
      </c>
      <c r="G463" s="90" t="s">
        <v>274</v>
      </c>
      <c r="H463" s="90" t="s">
        <v>613</v>
      </c>
      <c r="I463" s="95" t="s">
        <v>3</v>
      </c>
      <c r="J463" s="178">
        <f>J464+J465</f>
        <v>4933.67</v>
      </c>
      <c r="K463" s="102">
        <f>K464+K465</f>
        <v>5554.7699999999995</v>
      </c>
      <c r="L463" s="103">
        <f>L464+L465</f>
        <v>5554.78</v>
      </c>
      <c r="M463" s="92">
        <f t="shared" si="60"/>
        <v>100.00018002545561</v>
      </c>
    </row>
    <row r="464" spans="1:13" ht="72" customHeight="1" x14ac:dyDescent="0.3">
      <c r="A464" s="117" t="s">
        <v>284</v>
      </c>
      <c r="B464" s="90" t="s">
        <v>602</v>
      </c>
      <c r="C464" s="101" t="s">
        <v>483</v>
      </c>
      <c r="D464" s="90" t="s">
        <v>274</v>
      </c>
      <c r="E464" s="101" t="s">
        <v>320</v>
      </c>
      <c r="F464" s="90" t="s">
        <v>271</v>
      </c>
      <c r="G464" s="90" t="s">
        <v>274</v>
      </c>
      <c r="H464" s="90" t="s">
        <v>613</v>
      </c>
      <c r="I464" s="95" t="s">
        <v>27</v>
      </c>
      <c r="J464" s="176">
        <v>3500</v>
      </c>
      <c r="K464" s="102">
        <v>4088.93</v>
      </c>
      <c r="L464" s="103">
        <v>4040.79</v>
      </c>
      <c r="M464" s="92">
        <f t="shared" si="60"/>
        <v>98.822674880714516</v>
      </c>
    </row>
    <row r="465" spans="1:13" ht="18" customHeight="1" x14ac:dyDescent="0.3">
      <c r="A465" s="81" t="s">
        <v>556</v>
      </c>
      <c r="B465" s="90" t="s">
        <v>602</v>
      </c>
      <c r="C465" s="101" t="s">
        <v>483</v>
      </c>
      <c r="D465" s="90" t="s">
        <v>274</v>
      </c>
      <c r="E465" s="101" t="s">
        <v>320</v>
      </c>
      <c r="F465" s="90" t="s">
        <v>271</v>
      </c>
      <c r="G465" s="90" t="s">
        <v>274</v>
      </c>
      <c r="H465" s="90" t="s">
        <v>613</v>
      </c>
      <c r="I465" s="95" t="s">
        <v>64</v>
      </c>
      <c r="J465" s="176">
        <v>1433.67</v>
      </c>
      <c r="K465" s="102">
        <v>1465.84</v>
      </c>
      <c r="L465" s="103">
        <v>1513.99</v>
      </c>
      <c r="M465" s="92">
        <f t="shared" si="60"/>
        <v>103.28480598155325</v>
      </c>
    </row>
    <row r="466" spans="1:13" ht="18" customHeight="1" x14ac:dyDescent="0.3">
      <c r="A466" s="119" t="s">
        <v>532</v>
      </c>
      <c r="B466" s="83" t="s">
        <v>602</v>
      </c>
      <c r="C466" s="83" t="s">
        <v>483</v>
      </c>
      <c r="D466" s="83" t="s">
        <v>295</v>
      </c>
      <c r="E466" s="83" t="s">
        <v>270</v>
      </c>
      <c r="F466" s="83" t="s">
        <v>271</v>
      </c>
      <c r="G466" s="83" t="s">
        <v>270</v>
      </c>
      <c r="H466" s="83" t="s">
        <v>272</v>
      </c>
      <c r="I466" s="98" t="s">
        <v>3</v>
      </c>
      <c r="J466" s="177">
        <f>J467</f>
        <v>589808.53999999992</v>
      </c>
      <c r="K466" s="99">
        <f>K467</f>
        <v>660524.79</v>
      </c>
      <c r="L466" s="100">
        <f>L467</f>
        <v>657715.69000000006</v>
      </c>
      <c r="M466" s="85">
        <f t="shared" si="60"/>
        <v>99.574716945899951</v>
      </c>
    </row>
    <row r="467" spans="1:13" ht="72" customHeight="1" x14ac:dyDescent="0.3">
      <c r="A467" s="117" t="s">
        <v>614</v>
      </c>
      <c r="B467" s="83" t="s">
        <v>602</v>
      </c>
      <c r="C467" s="83" t="s">
        <v>483</v>
      </c>
      <c r="D467" s="83" t="s">
        <v>295</v>
      </c>
      <c r="E467" s="83" t="s">
        <v>320</v>
      </c>
      <c r="F467" s="83" t="s">
        <v>271</v>
      </c>
      <c r="G467" s="83" t="s">
        <v>270</v>
      </c>
      <c r="H467" s="83" t="s">
        <v>272</v>
      </c>
      <c r="I467" s="98" t="s">
        <v>3</v>
      </c>
      <c r="J467" s="177">
        <f>J468+J492</f>
        <v>589808.53999999992</v>
      </c>
      <c r="K467" s="99">
        <f>K468+K492</f>
        <v>660524.79</v>
      </c>
      <c r="L467" s="100">
        <f>L468+L492</f>
        <v>657715.69000000006</v>
      </c>
      <c r="M467" s="92">
        <f t="shared" si="60"/>
        <v>99.574716945899951</v>
      </c>
    </row>
    <row r="468" spans="1:13" ht="18" customHeight="1" x14ac:dyDescent="0.3">
      <c r="A468" s="117" t="s">
        <v>615</v>
      </c>
      <c r="B468" s="90" t="s">
        <v>602</v>
      </c>
      <c r="C468" s="90" t="s">
        <v>483</v>
      </c>
      <c r="D468" s="90" t="s">
        <v>295</v>
      </c>
      <c r="E468" s="90" t="s">
        <v>320</v>
      </c>
      <c r="F468" s="90" t="s">
        <v>271</v>
      </c>
      <c r="G468" s="90" t="s">
        <v>295</v>
      </c>
      <c r="H468" s="90" t="s">
        <v>272</v>
      </c>
      <c r="I468" s="95" t="s">
        <v>3</v>
      </c>
      <c r="J468" s="178">
        <f>J469+J476+J480+J485+J487+J489+J474</f>
        <v>585899.97</v>
      </c>
      <c r="K468" s="102">
        <f>K469+K476+K480+K485+K487+K489+K474+K483</f>
        <v>656168.93000000005</v>
      </c>
      <c r="L468" s="103">
        <f>L469+L476+L480+L485+L487+L489+L474+L483</f>
        <v>653359.85000000009</v>
      </c>
      <c r="M468" s="92">
        <f t="shared" si="60"/>
        <v>99.571896828458492</v>
      </c>
    </row>
    <row r="469" spans="1:13" ht="36" customHeight="1" x14ac:dyDescent="0.3">
      <c r="A469" s="116" t="s">
        <v>355</v>
      </c>
      <c r="B469" s="90" t="s">
        <v>602</v>
      </c>
      <c r="C469" s="90" t="s">
        <v>483</v>
      </c>
      <c r="D469" s="90" t="s">
        <v>295</v>
      </c>
      <c r="E469" s="90" t="s">
        <v>320</v>
      </c>
      <c r="F469" s="90" t="s">
        <v>271</v>
      </c>
      <c r="G469" s="90" t="s">
        <v>295</v>
      </c>
      <c r="H469" s="90" t="s">
        <v>356</v>
      </c>
      <c r="I469" s="95" t="s">
        <v>3</v>
      </c>
      <c r="J469" s="178">
        <f>J470+J471+J473+J472</f>
        <v>186981.87000000002</v>
      </c>
      <c r="K469" s="102">
        <f>K470+K471+K473+K472</f>
        <v>225207.44</v>
      </c>
      <c r="L469" s="103">
        <f>L470+L471+L473+L472</f>
        <v>224023.26</v>
      </c>
      <c r="M469" s="92">
        <f t="shared" si="60"/>
        <v>99.474182558089566</v>
      </c>
    </row>
    <row r="470" spans="1:13" ht="72" customHeight="1" x14ac:dyDescent="0.3">
      <c r="A470" s="117" t="s">
        <v>284</v>
      </c>
      <c r="B470" s="90" t="s">
        <v>602</v>
      </c>
      <c r="C470" s="101" t="s">
        <v>483</v>
      </c>
      <c r="D470" s="90" t="s">
        <v>295</v>
      </c>
      <c r="E470" s="90" t="s">
        <v>320</v>
      </c>
      <c r="F470" s="90" t="s">
        <v>271</v>
      </c>
      <c r="G470" s="90" t="s">
        <v>295</v>
      </c>
      <c r="H470" s="90" t="s">
        <v>356</v>
      </c>
      <c r="I470" s="95" t="s">
        <v>27</v>
      </c>
      <c r="J470" s="176">
        <v>110330.42</v>
      </c>
      <c r="K470" s="102">
        <v>110470.48</v>
      </c>
      <c r="L470" s="103">
        <v>113412.25</v>
      </c>
      <c r="M470" s="92">
        <f t="shared" si="60"/>
        <v>102.66294669852074</v>
      </c>
    </row>
    <row r="471" spans="1:13" ht="36" customHeight="1" x14ac:dyDescent="0.3">
      <c r="A471" s="117" t="s">
        <v>289</v>
      </c>
      <c r="B471" s="90" t="s">
        <v>602</v>
      </c>
      <c r="C471" s="101" t="s">
        <v>483</v>
      </c>
      <c r="D471" s="90" t="s">
        <v>295</v>
      </c>
      <c r="E471" s="90" t="s">
        <v>320</v>
      </c>
      <c r="F471" s="90" t="s">
        <v>271</v>
      </c>
      <c r="G471" s="90" t="s">
        <v>295</v>
      </c>
      <c r="H471" s="90" t="s">
        <v>356</v>
      </c>
      <c r="I471" s="95" t="s">
        <v>5</v>
      </c>
      <c r="J471" s="176">
        <v>70228.66</v>
      </c>
      <c r="K471" s="102">
        <v>106871.91</v>
      </c>
      <c r="L471" s="103">
        <v>102827.7</v>
      </c>
      <c r="M471" s="92">
        <f t="shared" si="60"/>
        <v>96.215834450792542</v>
      </c>
    </row>
    <row r="472" spans="1:13" ht="18" customHeight="1" x14ac:dyDescent="0.3">
      <c r="A472" s="81" t="s">
        <v>556</v>
      </c>
      <c r="B472" s="90" t="s">
        <v>602</v>
      </c>
      <c r="C472" s="101" t="s">
        <v>483</v>
      </c>
      <c r="D472" s="90" t="s">
        <v>295</v>
      </c>
      <c r="E472" s="90" t="s">
        <v>320</v>
      </c>
      <c r="F472" s="90" t="s">
        <v>271</v>
      </c>
      <c r="G472" s="90" t="s">
        <v>295</v>
      </c>
      <c r="H472" s="90" t="s">
        <v>356</v>
      </c>
      <c r="I472" s="95" t="s">
        <v>64</v>
      </c>
      <c r="J472" s="176">
        <v>1991.91</v>
      </c>
      <c r="K472" s="102">
        <v>4807.68</v>
      </c>
      <c r="L472" s="103">
        <v>4798.3999999999996</v>
      </c>
      <c r="M472" s="92">
        <f t="shared" si="60"/>
        <v>99.806975505857281</v>
      </c>
    </row>
    <row r="473" spans="1:13" ht="18" customHeight="1" x14ac:dyDescent="0.3">
      <c r="A473" s="117" t="s">
        <v>291</v>
      </c>
      <c r="B473" s="90" t="s">
        <v>602</v>
      </c>
      <c r="C473" s="101" t="s">
        <v>483</v>
      </c>
      <c r="D473" s="90" t="s">
        <v>295</v>
      </c>
      <c r="E473" s="90" t="s">
        <v>320</v>
      </c>
      <c r="F473" s="90" t="s">
        <v>271</v>
      </c>
      <c r="G473" s="90" t="s">
        <v>295</v>
      </c>
      <c r="H473" s="90" t="s">
        <v>356</v>
      </c>
      <c r="I473" s="95" t="s">
        <v>20</v>
      </c>
      <c r="J473" s="176">
        <v>4430.88</v>
      </c>
      <c r="K473" s="102">
        <v>3057.37</v>
      </c>
      <c r="L473" s="103">
        <v>2984.91</v>
      </c>
      <c r="M473" s="92">
        <f t="shared" si="60"/>
        <v>97.629989173701574</v>
      </c>
    </row>
    <row r="474" spans="1:13" ht="108" customHeight="1" x14ac:dyDescent="0.3">
      <c r="A474" s="117" t="s">
        <v>616</v>
      </c>
      <c r="B474" s="90" t="s">
        <v>602</v>
      </c>
      <c r="C474" s="101" t="s">
        <v>483</v>
      </c>
      <c r="D474" s="90" t="s">
        <v>295</v>
      </c>
      <c r="E474" s="90" t="s">
        <v>320</v>
      </c>
      <c r="F474" s="90" t="s">
        <v>271</v>
      </c>
      <c r="G474" s="90" t="s">
        <v>295</v>
      </c>
      <c r="H474" s="90" t="s">
        <v>617</v>
      </c>
      <c r="I474" s="95" t="s">
        <v>3</v>
      </c>
      <c r="J474" s="178">
        <f>J475</f>
        <v>0</v>
      </c>
      <c r="K474" s="102">
        <f>K475</f>
        <v>2285.92</v>
      </c>
      <c r="L474" s="103">
        <f>L475</f>
        <v>2396.6799999999998</v>
      </c>
      <c r="M474" s="92">
        <f t="shared" si="60"/>
        <v>104.84531392174704</v>
      </c>
    </row>
    <row r="475" spans="1:13" ht="36" customHeight="1" x14ac:dyDescent="0.3">
      <c r="A475" s="117" t="s">
        <v>289</v>
      </c>
      <c r="B475" s="90" t="s">
        <v>602</v>
      </c>
      <c r="C475" s="101" t="s">
        <v>483</v>
      </c>
      <c r="D475" s="90" t="s">
        <v>295</v>
      </c>
      <c r="E475" s="90" t="s">
        <v>320</v>
      </c>
      <c r="F475" s="90" t="s">
        <v>271</v>
      </c>
      <c r="G475" s="90" t="s">
        <v>295</v>
      </c>
      <c r="H475" s="90" t="s">
        <v>617</v>
      </c>
      <c r="I475" s="95" t="s">
        <v>5</v>
      </c>
      <c r="J475" s="176">
        <v>0</v>
      </c>
      <c r="K475" s="102">
        <v>2285.92</v>
      </c>
      <c r="L475" s="103">
        <v>2396.6799999999998</v>
      </c>
      <c r="M475" s="92">
        <f t="shared" ref="M475:M544" si="67">L475/K475*100</f>
        <v>104.84531392174704</v>
      </c>
    </row>
    <row r="476" spans="1:13" ht="162" customHeight="1" x14ac:dyDescent="0.3">
      <c r="A476" s="104" t="s">
        <v>618</v>
      </c>
      <c r="B476" s="90" t="s">
        <v>602</v>
      </c>
      <c r="C476" s="90" t="s">
        <v>483</v>
      </c>
      <c r="D476" s="90" t="s">
        <v>295</v>
      </c>
      <c r="E476" s="90" t="s">
        <v>320</v>
      </c>
      <c r="F476" s="90" t="s">
        <v>271</v>
      </c>
      <c r="G476" s="90" t="s">
        <v>295</v>
      </c>
      <c r="H476" s="90" t="s">
        <v>619</v>
      </c>
      <c r="I476" s="95" t="s">
        <v>3</v>
      </c>
      <c r="J476" s="178">
        <f>J477+J478+J479</f>
        <v>292457.82999999996</v>
      </c>
      <c r="K476" s="102">
        <f>K477+K478+K479</f>
        <v>316474.73000000004</v>
      </c>
      <c r="L476" s="103">
        <f>L477+L478+L479</f>
        <v>316389.24</v>
      </c>
      <c r="M476" s="92">
        <f t="shared" si="67"/>
        <v>99.972986784758447</v>
      </c>
    </row>
    <row r="477" spans="1:13" ht="72" customHeight="1" x14ac:dyDescent="0.3">
      <c r="A477" s="117" t="s">
        <v>284</v>
      </c>
      <c r="B477" s="90" t="s">
        <v>602</v>
      </c>
      <c r="C477" s="101" t="s">
        <v>483</v>
      </c>
      <c r="D477" s="90" t="s">
        <v>295</v>
      </c>
      <c r="E477" s="90" t="s">
        <v>320</v>
      </c>
      <c r="F477" s="90" t="s">
        <v>271</v>
      </c>
      <c r="G477" s="90" t="s">
        <v>295</v>
      </c>
      <c r="H477" s="90" t="s">
        <v>619</v>
      </c>
      <c r="I477" s="95" t="s">
        <v>27</v>
      </c>
      <c r="J477" s="176">
        <v>282350.53999999998</v>
      </c>
      <c r="K477" s="102">
        <v>299542.89</v>
      </c>
      <c r="L477" s="103">
        <v>299488.11</v>
      </c>
      <c r="M477" s="92">
        <f t="shared" si="67"/>
        <v>99.981712134779755</v>
      </c>
    </row>
    <row r="478" spans="1:13" ht="36" customHeight="1" x14ac:dyDescent="0.3">
      <c r="A478" s="117" t="s">
        <v>289</v>
      </c>
      <c r="B478" s="90" t="s">
        <v>602</v>
      </c>
      <c r="C478" s="101" t="s">
        <v>483</v>
      </c>
      <c r="D478" s="90" t="s">
        <v>295</v>
      </c>
      <c r="E478" s="90" t="s">
        <v>320</v>
      </c>
      <c r="F478" s="90" t="s">
        <v>271</v>
      </c>
      <c r="G478" s="90" t="s">
        <v>295</v>
      </c>
      <c r="H478" s="90" t="s">
        <v>619</v>
      </c>
      <c r="I478" s="95" t="s">
        <v>5</v>
      </c>
      <c r="J478" s="176">
        <v>2158.29</v>
      </c>
      <c r="K478" s="102">
        <v>16931.84</v>
      </c>
      <c r="L478" s="103">
        <v>16901.13</v>
      </c>
      <c r="M478" s="92">
        <f t="shared" si="67"/>
        <v>99.818625737072892</v>
      </c>
    </row>
    <row r="479" spans="1:13" ht="18" customHeight="1" x14ac:dyDescent="0.3">
      <c r="A479" s="117" t="s">
        <v>291</v>
      </c>
      <c r="B479" s="90" t="s">
        <v>602</v>
      </c>
      <c r="C479" s="101" t="s">
        <v>483</v>
      </c>
      <c r="D479" s="90" t="s">
        <v>295</v>
      </c>
      <c r="E479" s="90" t="s">
        <v>320</v>
      </c>
      <c r="F479" s="90" t="s">
        <v>271</v>
      </c>
      <c r="G479" s="90" t="s">
        <v>295</v>
      </c>
      <c r="H479" s="90" t="s">
        <v>619</v>
      </c>
      <c r="I479" s="95" t="s">
        <v>20</v>
      </c>
      <c r="J479" s="176">
        <v>7949</v>
      </c>
      <c r="K479" s="102">
        <v>0</v>
      </c>
      <c r="L479" s="103">
        <v>0</v>
      </c>
      <c r="M479" s="92" t="e">
        <f t="shared" si="67"/>
        <v>#DIV/0!</v>
      </c>
    </row>
    <row r="480" spans="1:13" ht="90" customHeight="1" x14ac:dyDescent="0.3">
      <c r="A480" s="104" t="s">
        <v>612</v>
      </c>
      <c r="B480" s="90" t="s">
        <v>602</v>
      </c>
      <c r="C480" s="90" t="s">
        <v>483</v>
      </c>
      <c r="D480" s="90" t="s">
        <v>295</v>
      </c>
      <c r="E480" s="101" t="s">
        <v>320</v>
      </c>
      <c r="F480" s="90" t="s">
        <v>271</v>
      </c>
      <c r="G480" s="90" t="s">
        <v>295</v>
      </c>
      <c r="H480" s="90" t="s">
        <v>613</v>
      </c>
      <c r="I480" s="95" t="s">
        <v>3</v>
      </c>
      <c r="J480" s="178">
        <f>J481+J482</f>
        <v>10957.28</v>
      </c>
      <c r="K480" s="102">
        <f>K481+K482</f>
        <v>13282.65</v>
      </c>
      <c r="L480" s="103">
        <f>L481+L482</f>
        <v>13282.66</v>
      </c>
      <c r="M480" s="92">
        <f t="shared" si="67"/>
        <v>100.0000752861816</v>
      </c>
    </row>
    <row r="481" spans="1:13" ht="72" customHeight="1" x14ac:dyDescent="0.3">
      <c r="A481" s="117" t="s">
        <v>284</v>
      </c>
      <c r="B481" s="90" t="s">
        <v>602</v>
      </c>
      <c r="C481" s="101" t="s">
        <v>483</v>
      </c>
      <c r="D481" s="90" t="s">
        <v>295</v>
      </c>
      <c r="E481" s="101" t="s">
        <v>320</v>
      </c>
      <c r="F481" s="90" t="s">
        <v>271</v>
      </c>
      <c r="G481" s="90" t="s">
        <v>295</v>
      </c>
      <c r="H481" s="90" t="s">
        <v>613</v>
      </c>
      <c r="I481" s="95" t="s">
        <v>27</v>
      </c>
      <c r="J481" s="176">
        <v>9000</v>
      </c>
      <c r="K481" s="102">
        <v>11028.48</v>
      </c>
      <c r="L481" s="103">
        <v>10892.86</v>
      </c>
      <c r="M481" s="92">
        <f t="shared" si="67"/>
        <v>98.770274779480047</v>
      </c>
    </row>
    <row r="482" spans="1:13" ht="18" customHeight="1" x14ac:dyDescent="0.3">
      <c r="A482" s="81" t="s">
        <v>556</v>
      </c>
      <c r="B482" s="90" t="s">
        <v>602</v>
      </c>
      <c r="C482" s="101" t="s">
        <v>483</v>
      </c>
      <c r="D482" s="90" t="s">
        <v>295</v>
      </c>
      <c r="E482" s="101" t="s">
        <v>320</v>
      </c>
      <c r="F482" s="90" t="s">
        <v>271</v>
      </c>
      <c r="G482" s="90" t="s">
        <v>295</v>
      </c>
      <c r="H482" s="90" t="s">
        <v>613</v>
      </c>
      <c r="I482" s="95" t="s">
        <v>64</v>
      </c>
      <c r="J482" s="176">
        <v>1957.28</v>
      </c>
      <c r="K482" s="102">
        <v>2254.17</v>
      </c>
      <c r="L482" s="103">
        <v>2389.8000000000002</v>
      </c>
      <c r="M482" s="92">
        <f t="shared" si="67"/>
        <v>106.01684877360627</v>
      </c>
    </row>
    <row r="483" spans="1:13" ht="72" customHeight="1" x14ac:dyDescent="0.3">
      <c r="A483" s="169" t="s">
        <v>863</v>
      </c>
      <c r="B483" s="90" t="s">
        <v>602</v>
      </c>
      <c r="C483" s="90" t="s">
        <v>483</v>
      </c>
      <c r="D483" s="90" t="s">
        <v>295</v>
      </c>
      <c r="E483" s="101" t="s">
        <v>320</v>
      </c>
      <c r="F483" s="90" t="s">
        <v>271</v>
      </c>
      <c r="G483" s="90" t="s">
        <v>295</v>
      </c>
      <c r="H483" s="90" t="s">
        <v>620</v>
      </c>
      <c r="I483" s="95" t="s">
        <v>3</v>
      </c>
      <c r="J483" s="178">
        <v>0</v>
      </c>
      <c r="K483" s="102">
        <f>K484</f>
        <v>3028.5</v>
      </c>
      <c r="L483" s="103">
        <f>L484</f>
        <v>3027.29</v>
      </c>
      <c r="M483" s="92">
        <f t="shared" si="67"/>
        <v>99.960046227505359</v>
      </c>
    </row>
    <row r="484" spans="1:13" ht="54" customHeight="1" x14ac:dyDescent="0.3">
      <c r="A484" s="117" t="s">
        <v>289</v>
      </c>
      <c r="B484" s="90" t="s">
        <v>602</v>
      </c>
      <c r="C484" s="90" t="s">
        <v>483</v>
      </c>
      <c r="D484" s="90" t="s">
        <v>295</v>
      </c>
      <c r="E484" s="101" t="s">
        <v>320</v>
      </c>
      <c r="F484" s="90" t="s">
        <v>271</v>
      </c>
      <c r="G484" s="90" t="s">
        <v>295</v>
      </c>
      <c r="H484" s="90" t="s">
        <v>620</v>
      </c>
      <c r="I484" s="95" t="s">
        <v>5</v>
      </c>
      <c r="J484" s="178">
        <v>0</v>
      </c>
      <c r="K484" s="102">
        <v>3028.5</v>
      </c>
      <c r="L484" s="103">
        <v>3027.29</v>
      </c>
      <c r="M484" s="92">
        <f t="shared" si="67"/>
        <v>99.960046227505359</v>
      </c>
    </row>
    <row r="485" spans="1:13" ht="54" customHeight="1" x14ac:dyDescent="0.3">
      <c r="A485" s="117" t="s">
        <v>621</v>
      </c>
      <c r="B485" s="90" t="s">
        <v>602</v>
      </c>
      <c r="C485" s="90" t="s">
        <v>483</v>
      </c>
      <c r="D485" s="90" t="s">
        <v>295</v>
      </c>
      <c r="E485" s="101" t="s">
        <v>320</v>
      </c>
      <c r="F485" s="90" t="s">
        <v>271</v>
      </c>
      <c r="G485" s="90" t="s">
        <v>295</v>
      </c>
      <c r="H485" s="90" t="s">
        <v>622</v>
      </c>
      <c r="I485" s="95" t="s">
        <v>3</v>
      </c>
      <c r="J485" s="178">
        <f>J486</f>
        <v>29611.39</v>
      </c>
      <c r="K485" s="102">
        <f>K486</f>
        <v>29998.09</v>
      </c>
      <c r="L485" s="103">
        <f>L486</f>
        <v>29980.29</v>
      </c>
      <c r="M485" s="92">
        <f t="shared" si="67"/>
        <v>99.940662888870591</v>
      </c>
    </row>
    <row r="486" spans="1:13" ht="72" customHeight="1" x14ac:dyDescent="0.3">
      <c r="A486" s="117" t="s">
        <v>284</v>
      </c>
      <c r="B486" s="90" t="s">
        <v>602</v>
      </c>
      <c r="C486" s="101" t="s">
        <v>483</v>
      </c>
      <c r="D486" s="90" t="s">
        <v>295</v>
      </c>
      <c r="E486" s="101" t="s">
        <v>320</v>
      </c>
      <c r="F486" s="90" t="s">
        <v>271</v>
      </c>
      <c r="G486" s="90" t="s">
        <v>295</v>
      </c>
      <c r="H486" s="90" t="s">
        <v>622</v>
      </c>
      <c r="I486" s="95" t="s">
        <v>27</v>
      </c>
      <c r="J486" s="176">
        <v>29611.39</v>
      </c>
      <c r="K486" s="102">
        <v>29998.09</v>
      </c>
      <c r="L486" s="103">
        <v>29980.29</v>
      </c>
      <c r="M486" s="92">
        <f t="shared" si="67"/>
        <v>99.940662888870591</v>
      </c>
    </row>
    <row r="487" spans="1:13" ht="72" customHeight="1" x14ac:dyDescent="0.3">
      <c r="A487" s="117" t="s">
        <v>623</v>
      </c>
      <c r="B487" s="90" t="s">
        <v>602</v>
      </c>
      <c r="C487" s="90" t="s">
        <v>483</v>
      </c>
      <c r="D487" s="90" t="s">
        <v>295</v>
      </c>
      <c r="E487" s="101" t="s">
        <v>320</v>
      </c>
      <c r="F487" s="90" t="s">
        <v>271</v>
      </c>
      <c r="G487" s="90" t="s">
        <v>295</v>
      </c>
      <c r="H487" s="90" t="s">
        <v>624</v>
      </c>
      <c r="I487" s="95" t="s">
        <v>3</v>
      </c>
      <c r="J487" s="178">
        <f>J488</f>
        <v>45323.33</v>
      </c>
      <c r="K487" s="102">
        <f>K488</f>
        <v>45323.33</v>
      </c>
      <c r="L487" s="103">
        <f>L488</f>
        <v>43710.86</v>
      </c>
      <c r="M487" s="92">
        <f t="shared" si="67"/>
        <v>96.44229583307316</v>
      </c>
    </row>
    <row r="488" spans="1:13" ht="36" customHeight="1" x14ac:dyDescent="0.3">
      <c r="A488" s="117" t="s">
        <v>289</v>
      </c>
      <c r="B488" s="90" t="s">
        <v>602</v>
      </c>
      <c r="C488" s="101" t="s">
        <v>483</v>
      </c>
      <c r="D488" s="90" t="s">
        <v>295</v>
      </c>
      <c r="E488" s="101" t="s">
        <v>320</v>
      </c>
      <c r="F488" s="90" t="s">
        <v>271</v>
      </c>
      <c r="G488" s="90" t="s">
        <v>295</v>
      </c>
      <c r="H488" s="90" t="s">
        <v>624</v>
      </c>
      <c r="I488" s="95" t="s">
        <v>5</v>
      </c>
      <c r="J488" s="176">
        <v>45323.33</v>
      </c>
      <c r="K488" s="102">
        <v>45323.33</v>
      </c>
      <c r="L488" s="103">
        <v>43710.86</v>
      </c>
      <c r="M488" s="92">
        <f t="shared" si="67"/>
        <v>96.44229583307316</v>
      </c>
    </row>
    <row r="489" spans="1:13" ht="126" customHeight="1" x14ac:dyDescent="0.3">
      <c r="A489" s="136" t="s">
        <v>625</v>
      </c>
      <c r="B489" s="90" t="s">
        <v>602</v>
      </c>
      <c r="C489" s="90" t="s">
        <v>483</v>
      </c>
      <c r="D489" s="90" t="s">
        <v>295</v>
      </c>
      <c r="E489" s="101" t="s">
        <v>320</v>
      </c>
      <c r="F489" s="90" t="s">
        <v>271</v>
      </c>
      <c r="G489" s="90" t="s">
        <v>295</v>
      </c>
      <c r="H489" s="90" t="s">
        <v>626</v>
      </c>
      <c r="I489" s="95" t="s">
        <v>3</v>
      </c>
      <c r="J489" s="178">
        <f>J490+J491</f>
        <v>20568.27</v>
      </c>
      <c r="K489" s="102">
        <f>K490+K491</f>
        <v>20568.27</v>
      </c>
      <c r="L489" s="103">
        <f>L490+L491</f>
        <v>20549.57</v>
      </c>
      <c r="M489" s="92">
        <f t="shared" si="67"/>
        <v>99.909083262714844</v>
      </c>
    </row>
    <row r="490" spans="1:13" ht="72" customHeight="1" x14ac:dyDescent="0.3">
      <c r="A490" s="117" t="s">
        <v>284</v>
      </c>
      <c r="B490" s="90" t="s">
        <v>602</v>
      </c>
      <c r="C490" s="101" t="s">
        <v>483</v>
      </c>
      <c r="D490" s="90" t="s">
        <v>295</v>
      </c>
      <c r="E490" s="101" t="s">
        <v>320</v>
      </c>
      <c r="F490" s="90" t="s">
        <v>271</v>
      </c>
      <c r="G490" s="90" t="s">
        <v>295</v>
      </c>
      <c r="H490" s="90" t="s">
        <v>626</v>
      </c>
      <c r="I490" s="95" t="s">
        <v>27</v>
      </c>
      <c r="J490" s="176">
        <v>17095.75</v>
      </c>
      <c r="K490" s="102">
        <v>16838.2</v>
      </c>
      <c r="L490" s="103">
        <v>16482.68</v>
      </c>
      <c r="M490" s="92">
        <f t="shared" si="67"/>
        <v>97.888610421541486</v>
      </c>
    </row>
    <row r="491" spans="1:13" ht="36" customHeight="1" x14ac:dyDescent="0.3">
      <c r="A491" s="117" t="s">
        <v>289</v>
      </c>
      <c r="B491" s="90" t="s">
        <v>602</v>
      </c>
      <c r="C491" s="101" t="s">
        <v>483</v>
      </c>
      <c r="D491" s="90" t="s">
        <v>295</v>
      </c>
      <c r="E491" s="101" t="s">
        <v>320</v>
      </c>
      <c r="F491" s="90" t="s">
        <v>271</v>
      </c>
      <c r="G491" s="90" t="s">
        <v>295</v>
      </c>
      <c r="H491" s="90" t="s">
        <v>626</v>
      </c>
      <c r="I491" s="95" t="s">
        <v>5</v>
      </c>
      <c r="J491" s="176">
        <v>3472.52</v>
      </c>
      <c r="K491" s="102">
        <v>3730.07</v>
      </c>
      <c r="L491" s="103">
        <v>4066.89</v>
      </c>
      <c r="M491" s="92">
        <f t="shared" si="67"/>
        <v>109.0298573485216</v>
      </c>
    </row>
    <row r="492" spans="1:13" ht="36" customHeight="1" x14ac:dyDescent="0.3">
      <c r="A492" s="117" t="s">
        <v>627</v>
      </c>
      <c r="B492" s="90" t="s">
        <v>602</v>
      </c>
      <c r="C492" s="101" t="s">
        <v>483</v>
      </c>
      <c r="D492" s="90" t="s">
        <v>295</v>
      </c>
      <c r="E492" s="101" t="s">
        <v>320</v>
      </c>
      <c r="F492" s="90" t="s">
        <v>628</v>
      </c>
      <c r="G492" s="90" t="s">
        <v>629</v>
      </c>
      <c r="H492" s="90" t="s">
        <v>272</v>
      </c>
      <c r="I492" s="95" t="s">
        <v>3</v>
      </c>
      <c r="J492" s="178">
        <f t="shared" ref="J492:L493" si="68">J493</f>
        <v>3908.57</v>
      </c>
      <c r="K492" s="102">
        <f t="shared" si="68"/>
        <v>4355.8599999999997</v>
      </c>
      <c r="L492" s="103">
        <f t="shared" si="68"/>
        <v>4355.84</v>
      </c>
      <c r="M492" s="92">
        <f t="shared" si="67"/>
        <v>99.999540848420295</v>
      </c>
    </row>
    <row r="493" spans="1:13" ht="76.150000000000006" customHeight="1" x14ac:dyDescent="0.3">
      <c r="A493" s="117" t="s">
        <v>630</v>
      </c>
      <c r="B493" s="90" t="s">
        <v>602</v>
      </c>
      <c r="C493" s="101" t="s">
        <v>483</v>
      </c>
      <c r="D493" s="90" t="s">
        <v>295</v>
      </c>
      <c r="E493" s="101" t="s">
        <v>320</v>
      </c>
      <c r="F493" s="90" t="s">
        <v>628</v>
      </c>
      <c r="G493" s="90" t="s">
        <v>629</v>
      </c>
      <c r="H493" s="90" t="s">
        <v>631</v>
      </c>
      <c r="I493" s="95" t="s">
        <v>3</v>
      </c>
      <c r="J493" s="178">
        <f t="shared" si="68"/>
        <v>3908.57</v>
      </c>
      <c r="K493" s="102">
        <f t="shared" si="68"/>
        <v>4355.8599999999997</v>
      </c>
      <c r="L493" s="103">
        <f t="shared" si="68"/>
        <v>4355.84</v>
      </c>
      <c r="M493" s="92">
        <f t="shared" si="67"/>
        <v>99.999540848420295</v>
      </c>
    </row>
    <row r="494" spans="1:13" ht="72" customHeight="1" x14ac:dyDescent="0.3">
      <c r="A494" s="117" t="s">
        <v>284</v>
      </c>
      <c r="B494" s="90" t="s">
        <v>602</v>
      </c>
      <c r="C494" s="101" t="s">
        <v>483</v>
      </c>
      <c r="D494" s="90" t="s">
        <v>295</v>
      </c>
      <c r="E494" s="101" t="s">
        <v>320</v>
      </c>
      <c r="F494" s="90" t="s">
        <v>628</v>
      </c>
      <c r="G494" s="90" t="s">
        <v>629</v>
      </c>
      <c r="H494" s="90" t="s">
        <v>631</v>
      </c>
      <c r="I494" s="95" t="s">
        <v>27</v>
      </c>
      <c r="J494" s="176">
        <v>3908.57</v>
      </c>
      <c r="K494" s="102">
        <v>4355.8599999999997</v>
      </c>
      <c r="L494" s="103">
        <v>4355.84</v>
      </c>
      <c r="M494" s="92">
        <f t="shared" si="67"/>
        <v>99.999540848420295</v>
      </c>
    </row>
    <row r="495" spans="1:13" ht="18" customHeight="1" x14ac:dyDescent="0.3">
      <c r="A495" s="96" t="s">
        <v>535</v>
      </c>
      <c r="B495" s="83" t="s">
        <v>602</v>
      </c>
      <c r="C495" s="83" t="s">
        <v>483</v>
      </c>
      <c r="D495" s="83" t="s">
        <v>276</v>
      </c>
      <c r="E495" s="97" t="s">
        <v>270</v>
      </c>
      <c r="F495" s="83" t="s">
        <v>271</v>
      </c>
      <c r="G495" s="83" t="s">
        <v>270</v>
      </c>
      <c r="H495" s="83" t="s">
        <v>272</v>
      </c>
      <c r="I495" s="98" t="s">
        <v>3</v>
      </c>
      <c r="J495" s="177">
        <f>J506+J496+J502</f>
        <v>47705.14</v>
      </c>
      <c r="K495" s="99">
        <f>K506+K496+K502</f>
        <v>50597.45</v>
      </c>
      <c r="L495" s="100">
        <f>L506+L496+L502</f>
        <v>49928.36</v>
      </c>
      <c r="M495" s="85">
        <f t="shared" si="67"/>
        <v>98.677621105411447</v>
      </c>
    </row>
    <row r="496" spans="1:13" ht="72" customHeight="1" x14ac:dyDescent="0.3">
      <c r="A496" s="107" t="s">
        <v>632</v>
      </c>
      <c r="B496" s="83" t="s">
        <v>602</v>
      </c>
      <c r="C496" s="83" t="s">
        <v>483</v>
      </c>
      <c r="D496" s="83" t="s">
        <v>276</v>
      </c>
      <c r="E496" s="97" t="s">
        <v>302</v>
      </c>
      <c r="F496" s="83" t="s">
        <v>271</v>
      </c>
      <c r="G496" s="83" t="s">
        <v>270</v>
      </c>
      <c r="H496" s="83" t="s">
        <v>272</v>
      </c>
      <c r="I496" s="98" t="s">
        <v>3</v>
      </c>
      <c r="J496" s="177">
        <f t="shared" ref="J496:L497" si="69">J497</f>
        <v>13</v>
      </c>
      <c r="K496" s="99">
        <f t="shared" si="69"/>
        <v>13</v>
      </c>
      <c r="L496" s="100">
        <f t="shared" si="69"/>
        <v>13</v>
      </c>
      <c r="M496" s="92">
        <f t="shared" si="67"/>
        <v>100</v>
      </c>
    </row>
    <row r="497" spans="1:13" ht="59.65" customHeight="1" x14ac:dyDescent="0.3">
      <c r="A497" s="107" t="s">
        <v>633</v>
      </c>
      <c r="B497" s="90" t="s">
        <v>602</v>
      </c>
      <c r="C497" s="90" t="s">
        <v>483</v>
      </c>
      <c r="D497" s="90" t="s">
        <v>276</v>
      </c>
      <c r="E497" s="101" t="s">
        <v>302</v>
      </c>
      <c r="F497" s="90" t="s">
        <v>261</v>
      </c>
      <c r="G497" s="90" t="s">
        <v>270</v>
      </c>
      <c r="H497" s="90" t="s">
        <v>272</v>
      </c>
      <c r="I497" s="95" t="s">
        <v>3</v>
      </c>
      <c r="J497" s="178">
        <f t="shared" si="69"/>
        <v>13</v>
      </c>
      <c r="K497" s="102">
        <f t="shared" si="69"/>
        <v>13</v>
      </c>
      <c r="L497" s="103">
        <f t="shared" si="69"/>
        <v>13</v>
      </c>
      <c r="M497" s="92">
        <f t="shared" si="67"/>
        <v>100</v>
      </c>
    </row>
    <row r="498" spans="1:13" ht="36" customHeight="1" x14ac:dyDescent="0.3">
      <c r="A498" s="107" t="s">
        <v>634</v>
      </c>
      <c r="B498" s="90" t="s">
        <v>602</v>
      </c>
      <c r="C498" s="90" t="s">
        <v>483</v>
      </c>
      <c r="D498" s="90" t="s">
        <v>276</v>
      </c>
      <c r="E498" s="101" t="s">
        <v>302</v>
      </c>
      <c r="F498" s="90" t="s">
        <v>261</v>
      </c>
      <c r="G498" s="90" t="s">
        <v>276</v>
      </c>
      <c r="H498" s="90" t="s">
        <v>272</v>
      </c>
      <c r="I498" s="95" t="s">
        <v>3</v>
      </c>
      <c r="J498" s="178">
        <f>J499</f>
        <v>13</v>
      </c>
      <c r="K498" s="102">
        <f>K499</f>
        <v>13</v>
      </c>
      <c r="L498" s="103">
        <f>L499</f>
        <v>13</v>
      </c>
      <c r="M498" s="92">
        <f t="shared" si="67"/>
        <v>100</v>
      </c>
    </row>
    <row r="499" spans="1:13" ht="36" customHeight="1" x14ac:dyDescent="0.3">
      <c r="A499" s="107" t="s">
        <v>635</v>
      </c>
      <c r="B499" s="90" t="s">
        <v>602</v>
      </c>
      <c r="C499" s="90" t="s">
        <v>483</v>
      </c>
      <c r="D499" s="90" t="s">
        <v>276</v>
      </c>
      <c r="E499" s="101" t="s">
        <v>302</v>
      </c>
      <c r="F499" s="90" t="s">
        <v>261</v>
      </c>
      <c r="G499" s="90" t="s">
        <v>276</v>
      </c>
      <c r="H499" s="90" t="s">
        <v>636</v>
      </c>
      <c r="I499" s="95" t="s">
        <v>3</v>
      </c>
      <c r="J499" s="178">
        <f>J500</f>
        <v>13</v>
      </c>
      <c r="K499" s="102">
        <f>K500</f>
        <v>13</v>
      </c>
      <c r="L499" s="103">
        <f>L500+L501</f>
        <v>13</v>
      </c>
      <c r="M499" s="92">
        <f t="shared" si="67"/>
        <v>100</v>
      </c>
    </row>
    <row r="500" spans="1:13" ht="36" customHeight="1" x14ac:dyDescent="0.3">
      <c r="A500" s="117" t="s">
        <v>289</v>
      </c>
      <c r="B500" s="90" t="s">
        <v>602</v>
      </c>
      <c r="C500" s="101" t="s">
        <v>483</v>
      </c>
      <c r="D500" s="90" t="s">
        <v>276</v>
      </c>
      <c r="E500" s="101" t="s">
        <v>302</v>
      </c>
      <c r="F500" s="90" t="s">
        <v>261</v>
      </c>
      <c r="G500" s="90" t="s">
        <v>276</v>
      </c>
      <c r="H500" s="90" t="s">
        <v>636</v>
      </c>
      <c r="I500" s="95" t="s">
        <v>5</v>
      </c>
      <c r="J500" s="176">
        <v>13</v>
      </c>
      <c r="K500" s="102">
        <v>13</v>
      </c>
      <c r="L500" s="103">
        <v>0</v>
      </c>
      <c r="M500" s="92">
        <f t="shared" si="67"/>
        <v>0</v>
      </c>
    </row>
    <row r="501" spans="1:13" ht="19.149999999999999" customHeight="1" x14ac:dyDescent="0.3">
      <c r="A501" s="81" t="s">
        <v>556</v>
      </c>
      <c r="B501" s="90" t="s">
        <v>602</v>
      </c>
      <c r="C501" s="101" t="s">
        <v>483</v>
      </c>
      <c r="D501" s="90" t="s">
        <v>276</v>
      </c>
      <c r="E501" s="101" t="s">
        <v>302</v>
      </c>
      <c r="F501" s="90" t="s">
        <v>261</v>
      </c>
      <c r="G501" s="90" t="s">
        <v>276</v>
      </c>
      <c r="H501" s="90" t="s">
        <v>636</v>
      </c>
      <c r="I501" s="95" t="s">
        <v>64</v>
      </c>
      <c r="J501" s="178">
        <v>0</v>
      </c>
      <c r="K501" s="102">
        <v>0</v>
      </c>
      <c r="L501" s="103">
        <v>13</v>
      </c>
      <c r="M501" s="92">
        <v>0</v>
      </c>
    </row>
    <row r="502" spans="1:13" ht="54" customHeight="1" x14ac:dyDescent="0.3">
      <c r="A502" s="122" t="s">
        <v>637</v>
      </c>
      <c r="B502" s="90" t="s">
        <v>602</v>
      </c>
      <c r="C502" s="101" t="s">
        <v>483</v>
      </c>
      <c r="D502" s="90" t="s">
        <v>276</v>
      </c>
      <c r="E502" s="101" t="s">
        <v>320</v>
      </c>
      <c r="F502" s="90" t="s">
        <v>271</v>
      </c>
      <c r="G502" s="90" t="s">
        <v>276</v>
      </c>
      <c r="H502" s="90" t="s">
        <v>272</v>
      </c>
      <c r="I502" s="95" t="s">
        <v>3</v>
      </c>
      <c r="J502" s="178">
        <f>J503</f>
        <v>0</v>
      </c>
      <c r="K502" s="102">
        <f>K503</f>
        <v>5715.67</v>
      </c>
      <c r="L502" s="103">
        <f>L503</f>
        <v>5724.79</v>
      </c>
      <c r="M502" s="92">
        <f t="shared" si="67"/>
        <v>100.15956134626387</v>
      </c>
    </row>
    <row r="503" spans="1:13" ht="36" customHeight="1" x14ac:dyDescent="0.3">
      <c r="A503" s="116" t="s">
        <v>355</v>
      </c>
      <c r="B503" s="90" t="s">
        <v>602</v>
      </c>
      <c r="C503" s="101" t="s">
        <v>483</v>
      </c>
      <c r="D503" s="90" t="s">
        <v>276</v>
      </c>
      <c r="E503" s="101" t="s">
        <v>320</v>
      </c>
      <c r="F503" s="90" t="s">
        <v>271</v>
      </c>
      <c r="G503" s="90" t="s">
        <v>276</v>
      </c>
      <c r="H503" s="90" t="s">
        <v>356</v>
      </c>
      <c r="I503" s="95" t="s">
        <v>3</v>
      </c>
      <c r="J503" s="178">
        <f>J504+J505</f>
        <v>0</v>
      </c>
      <c r="K503" s="102">
        <f>K504+K505</f>
        <v>5715.67</v>
      </c>
      <c r="L503" s="103">
        <f>L504+L505</f>
        <v>5724.79</v>
      </c>
      <c r="M503" s="92">
        <f t="shared" si="67"/>
        <v>100.15956134626387</v>
      </c>
    </row>
    <row r="504" spans="1:13" ht="54" customHeight="1" x14ac:dyDescent="0.3">
      <c r="A504" s="117" t="s">
        <v>549</v>
      </c>
      <c r="B504" s="90" t="s">
        <v>602</v>
      </c>
      <c r="C504" s="101" t="s">
        <v>483</v>
      </c>
      <c r="D504" s="90" t="s">
        <v>276</v>
      </c>
      <c r="E504" s="101" t="s">
        <v>320</v>
      </c>
      <c r="F504" s="90" t="s">
        <v>271</v>
      </c>
      <c r="G504" s="90" t="s">
        <v>276</v>
      </c>
      <c r="H504" s="90" t="s">
        <v>356</v>
      </c>
      <c r="I504" s="95" t="s">
        <v>91</v>
      </c>
      <c r="J504" s="178">
        <v>0</v>
      </c>
      <c r="K504" s="102">
        <v>5715.67</v>
      </c>
      <c r="L504" s="103">
        <v>5724.79</v>
      </c>
      <c r="M504" s="92">
        <f t="shared" si="67"/>
        <v>100.15956134626387</v>
      </c>
    </row>
    <row r="505" spans="1:13" ht="18" customHeight="1" x14ac:dyDescent="0.3">
      <c r="A505" s="117" t="s">
        <v>291</v>
      </c>
      <c r="B505" s="90" t="s">
        <v>602</v>
      </c>
      <c r="C505" s="101" t="s">
        <v>483</v>
      </c>
      <c r="D505" s="90" t="s">
        <v>276</v>
      </c>
      <c r="E505" s="101" t="s">
        <v>320</v>
      </c>
      <c r="F505" s="90" t="s">
        <v>271</v>
      </c>
      <c r="G505" s="90" t="s">
        <v>276</v>
      </c>
      <c r="H505" s="90" t="s">
        <v>356</v>
      </c>
      <c r="I505" s="95" t="s">
        <v>20</v>
      </c>
      <c r="J505" s="178">
        <v>0</v>
      </c>
      <c r="K505" s="102">
        <v>0</v>
      </c>
      <c r="L505" s="103">
        <v>0</v>
      </c>
      <c r="M505" s="92" t="e">
        <f t="shared" si="67"/>
        <v>#DIV/0!</v>
      </c>
    </row>
    <row r="506" spans="1:13" ht="36" customHeight="1" x14ac:dyDescent="0.3">
      <c r="A506" s="117" t="s">
        <v>638</v>
      </c>
      <c r="B506" s="90" t="s">
        <v>602</v>
      </c>
      <c r="C506" s="90" t="s">
        <v>483</v>
      </c>
      <c r="D506" s="90" t="s">
        <v>276</v>
      </c>
      <c r="E506" s="101" t="s">
        <v>320</v>
      </c>
      <c r="F506" s="90" t="s">
        <v>271</v>
      </c>
      <c r="G506" s="90" t="s">
        <v>302</v>
      </c>
      <c r="H506" s="90" t="s">
        <v>272</v>
      </c>
      <c r="I506" s="95" t="s">
        <v>3</v>
      </c>
      <c r="J506" s="178">
        <f>J507+J508+J510+J511+J509</f>
        <v>47692.14</v>
      </c>
      <c r="K506" s="102">
        <f>K507+K508+K510+K511+K509</f>
        <v>44868.78</v>
      </c>
      <c r="L506" s="103">
        <f>L507+L508+L510+L511+L509</f>
        <v>44190.57</v>
      </c>
      <c r="M506" s="92">
        <f t="shared" si="67"/>
        <v>98.488459013149011</v>
      </c>
    </row>
    <row r="507" spans="1:13" ht="36" customHeight="1" x14ac:dyDescent="0.3">
      <c r="A507" s="116" t="s">
        <v>355</v>
      </c>
      <c r="B507" s="90" t="s">
        <v>602</v>
      </c>
      <c r="C507" s="101" t="s">
        <v>483</v>
      </c>
      <c r="D507" s="90" t="s">
        <v>276</v>
      </c>
      <c r="E507" s="101" t="s">
        <v>320</v>
      </c>
      <c r="F507" s="90" t="s">
        <v>271</v>
      </c>
      <c r="G507" s="90" t="s">
        <v>302</v>
      </c>
      <c r="H507" s="90" t="s">
        <v>356</v>
      </c>
      <c r="I507" s="95" t="s">
        <v>27</v>
      </c>
      <c r="J507" s="176">
        <v>41800.14</v>
      </c>
      <c r="K507" s="102">
        <v>22862.41</v>
      </c>
      <c r="L507" s="103">
        <v>22204.94</v>
      </c>
      <c r="M507" s="92">
        <f t="shared" si="67"/>
        <v>97.124231434918713</v>
      </c>
    </row>
    <row r="508" spans="1:13" ht="36" customHeight="1" x14ac:dyDescent="0.3">
      <c r="A508" s="117" t="s">
        <v>289</v>
      </c>
      <c r="B508" s="90" t="s">
        <v>602</v>
      </c>
      <c r="C508" s="101" t="s">
        <v>483</v>
      </c>
      <c r="D508" s="90" t="s">
        <v>276</v>
      </c>
      <c r="E508" s="101" t="s">
        <v>320</v>
      </c>
      <c r="F508" s="90" t="s">
        <v>271</v>
      </c>
      <c r="G508" s="90" t="s">
        <v>302</v>
      </c>
      <c r="H508" s="90" t="s">
        <v>356</v>
      </c>
      <c r="I508" s="95" t="s">
        <v>5</v>
      </c>
      <c r="J508" s="176">
        <v>5540.71</v>
      </c>
      <c r="K508" s="102">
        <v>3162.61</v>
      </c>
      <c r="L508" s="103">
        <v>3158.59</v>
      </c>
      <c r="M508" s="92">
        <f t="shared" si="67"/>
        <v>99.872889796718539</v>
      </c>
    </row>
    <row r="509" spans="1:13" ht="54" customHeight="1" x14ac:dyDescent="0.3">
      <c r="A509" s="117" t="s">
        <v>549</v>
      </c>
      <c r="B509" s="90" t="s">
        <v>602</v>
      </c>
      <c r="C509" s="101" t="s">
        <v>483</v>
      </c>
      <c r="D509" s="90" t="s">
        <v>276</v>
      </c>
      <c r="E509" s="101" t="s">
        <v>320</v>
      </c>
      <c r="F509" s="90" t="s">
        <v>271</v>
      </c>
      <c r="G509" s="90" t="s">
        <v>302</v>
      </c>
      <c r="H509" s="90" t="s">
        <v>356</v>
      </c>
      <c r="I509" s="95" t="s">
        <v>91</v>
      </c>
      <c r="J509" s="176">
        <v>0</v>
      </c>
      <c r="K509" s="102">
        <v>18677.71</v>
      </c>
      <c r="L509" s="103">
        <v>18668.580000000002</v>
      </c>
      <c r="M509" s="92">
        <f t="shared" si="67"/>
        <v>99.951118204533657</v>
      </c>
    </row>
    <row r="510" spans="1:13" ht="18" customHeight="1" x14ac:dyDescent="0.3">
      <c r="A510" s="117" t="s">
        <v>291</v>
      </c>
      <c r="B510" s="90" t="s">
        <v>602</v>
      </c>
      <c r="C510" s="101" t="s">
        <v>483</v>
      </c>
      <c r="D510" s="90" t="s">
        <v>276</v>
      </c>
      <c r="E510" s="101" t="s">
        <v>320</v>
      </c>
      <c r="F510" s="90" t="s">
        <v>271</v>
      </c>
      <c r="G510" s="90" t="s">
        <v>302</v>
      </c>
      <c r="H510" s="90" t="s">
        <v>356</v>
      </c>
      <c r="I510" s="95" t="s">
        <v>20</v>
      </c>
      <c r="J510" s="176">
        <v>286.29000000000002</v>
      </c>
      <c r="K510" s="102">
        <v>86.05</v>
      </c>
      <c r="L510" s="103">
        <v>78.459999999999994</v>
      </c>
      <c r="M510" s="92">
        <f t="shared" si="67"/>
        <v>91.179546775130731</v>
      </c>
    </row>
    <row r="511" spans="1:13" ht="90" customHeight="1" x14ac:dyDescent="0.3">
      <c r="A511" s="104" t="s">
        <v>612</v>
      </c>
      <c r="B511" s="90" t="s">
        <v>602</v>
      </c>
      <c r="C511" s="90" t="s">
        <v>483</v>
      </c>
      <c r="D511" s="90" t="s">
        <v>276</v>
      </c>
      <c r="E511" s="101" t="s">
        <v>320</v>
      </c>
      <c r="F511" s="90" t="s">
        <v>271</v>
      </c>
      <c r="G511" s="90" t="s">
        <v>302</v>
      </c>
      <c r="H511" s="90" t="s">
        <v>613</v>
      </c>
      <c r="I511" s="95" t="s">
        <v>3</v>
      </c>
      <c r="J511" s="178">
        <f>J512</f>
        <v>65</v>
      </c>
      <c r="K511" s="102">
        <f>K512</f>
        <v>80</v>
      </c>
      <c r="L511" s="103">
        <f>L512</f>
        <v>80</v>
      </c>
      <c r="M511" s="92">
        <f t="shared" si="67"/>
        <v>100</v>
      </c>
    </row>
    <row r="512" spans="1:13" ht="36" customHeight="1" x14ac:dyDescent="0.3">
      <c r="A512" s="116" t="s">
        <v>355</v>
      </c>
      <c r="B512" s="90" t="s">
        <v>602</v>
      </c>
      <c r="C512" s="101" t="s">
        <v>483</v>
      </c>
      <c r="D512" s="90" t="s">
        <v>276</v>
      </c>
      <c r="E512" s="101" t="s">
        <v>320</v>
      </c>
      <c r="F512" s="90" t="s">
        <v>271</v>
      </c>
      <c r="G512" s="90" t="s">
        <v>302</v>
      </c>
      <c r="H512" s="90" t="s">
        <v>613</v>
      </c>
      <c r="I512" s="95" t="s">
        <v>27</v>
      </c>
      <c r="J512" s="176">
        <v>65</v>
      </c>
      <c r="K512" s="102">
        <v>80</v>
      </c>
      <c r="L512" s="103">
        <v>80</v>
      </c>
      <c r="M512" s="92">
        <f t="shared" si="67"/>
        <v>100</v>
      </c>
    </row>
    <row r="513" spans="1:13" ht="18" customHeight="1" x14ac:dyDescent="0.3">
      <c r="A513" s="119" t="s">
        <v>639</v>
      </c>
      <c r="B513" s="83" t="s">
        <v>602</v>
      </c>
      <c r="C513" s="83" t="s">
        <v>483</v>
      </c>
      <c r="D513" s="83" t="s">
        <v>483</v>
      </c>
      <c r="E513" s="97" t="s">
        <v>270</v>
      </c>
      <c r="F513" s="83" t="s">
        <v>271</v>
      </c>
      <c r="G513" s="83" t="s">
        <v>270</v>
      </c>
      <c r="H513" s="83" t="s">
        <v>272</v>
      </c>
      <c r="I513" s="98" t="s">
        <v>3</v>
      </c>
      <c r="J513" s="177">
        <f>J518+J526</f>
        <v>2821.0200000000004</v>
      </c>
      <c r="K513" s="99">
        <f>K518+K526+K514</f>
        <v>2910.5300000000007</v>
      </c>
      <c r="L513" s="100">
        <f>L518+L526+L514</f>
        <v>2641.3</v>
      </c>
      <c r="M513" s="92">
        <f t="shared" si="67"/>
        <v>90.749794710928924</v>
      </c>
    </row>
    <row r="514" spans="1:13" ht="18" customHeight="1" x14ac:dyDescent="0.3">
      <c r="A514" s="81" t="s">
        <v>510</v>
      </c>
      <c r="B514" s="83" t="s">
        <v>602</v>
      </c>
      <c r="C514" s="83" t="s">
        <v>483</v>
      </c>
      <c r="D514" s="83" t="s">
        <v>483</v>
      </c>
      <c r="E514" s="97" t="s">
        <v>511</v>
      </c>
      <c r="F514" s="83" t="s">
        <v>271</v>
      </c>
      <c r="G514" s="83" t="s">
        <v>270</v>
      </c>
      <c r="H514" s="83" t="s">
        <v>272</v>
      </c>
      <c r="I514" s="98" t="s">
        <v>3</v>
      </c>
      <c r="J514" s="177">
        <f t="shared" ref="J514:L516" si="70">J515</f>
        <v>0</v>
      </c>
      <c r="K514" s="99">
        <f t="shared" si="70"/>
        <v>67.44</v>
      </c>
      <c r="L514" s="100">
        <f t="shared" si="70"/>
        <v>67.44</v>
      </c>
      <c r="M514" s="92">
        <f t="shared" si="67"/>
        <v>100</v>
      </c>
    </row>
    <row r="515" spans="1:13" ht="18" customHeight="1" x14ac:dyDescent="0.3">
      <c r="A515" s="197" t="s">
        <v>861</v>
      </c>
      <c r="B515" s="90" t="s">
        <v>602</v>
      </c>
      <c r="C515" s="90" t="s">
        <v>483</v>
      </c>
      <c r="D515" s="90" t="s">
        <v>483</v>
      </c>
      <c r="E515" s="101" t="s">
        <v>511</v>
      </c>
      <c r="F515" s="90" t="s">
        <v>271</v>
      </c>
      <c r="G515" s="90" t="s">
        <v>276</v>
      </c>
      <c r="H515" s="90" t="s">
        <v>272</v>
      </c>
      <c r="I515" s="95" t="s">
        <v>3</v>
      </c>
      <c r="J515" s="178">
        <f t="shared" si="70"/>
        <v>0</v>
      </c>
      <c r="K515" s="102">
        <f t="shared" si="70"/>
        <v>67.44</v>
      </c>
      <c r="L515" s="103">
        <f t="shared" si="70"/>
        <v>67.44</v>
      </c>
      <c r="M515" s="92">
        <f t="shared" si="67"/>
        <v>100</v>
      </c>
    </row>
    <row r="516" spans="1:13" ht="18" customHeight="1" x14ac:dyDescent="0.3">
      <c r="A516" s="196" t="s">
        <v>862</v>
      </c>
      <c r="B516" s="90" t="s">
        <v>602</v>
      </c>
      <c r="C516" s="90" t="s">
        <v>483</v>
      </c>
      <c r="D516" s="90" t="s">
        <v>483</v>
      </c>
      <c r="E516" s="101" t="s">
        <v>511</v>
      </c>
      <c r="F516" s="90" t="s">
        <v>271</v>
      </c>
      <c r="G516" s="90" t="s">
        <v>276</v>
      </c>
      <c r="H516" s="90" t="s">
        <v>640</v>
      </c>
      <c r="I516" s="95" t="s">
        <v>3</v>
      </c>
      <c r="J516" s="178">
        <f t="shared" si="70"/>
        <v>0</v>
      </c>
      <c r="K516" s="102">
        <f t="shared" si="70"/>
        <v>67.44</v>
      </c>
      <c r="L516" s="103">
        <f t="shared" si="70"/>
        <v>67.44</v>
      </c>
      <c r="M516" s="92">
        <f t="shared" si="67"/>
        <v>100</v>
      </c>
    </row>
    <row r="517" spans="1:13" ht="18" customHeight="1" x14ac:dyDescent="0.3">
      <c r="A517" s="81" t="s">
        <v>289</v>
      </c>
      <c r="B517" s="90" t="s">
        <v>602</v>
      </c>
      <c r="C517" s="90" t="s">
        <v>483</v>
      </c>
      <c r="D517" s="90" t="s">
        <v>483</v>
      </c>
      <c r="E517" s="101" t="s">
        <v>511</v>
      </c>
      <c r="F517" s="90" t="s">
        <v>271</v>
      </c>
      <c r="G517" s="90" t="s">
        <v>276</v>
      </c>
      <c r="H517" s="90" t="s">
        <v>640</v>
      </c>
      <c r="I517" s="95" t="s">
        <v>5</v>
      </c>
      <c r="J517" s="178">
        <v>0</v>
      </c>
      <c r="K517" s="102">
        <v>67.44</v>
      </c>
      <c r="L517" s="103">
        <v>67.44</v>
      </c>
      <c r="M517" s="92">
        <f t="shared" si="67"/>
        <v>100</v>
      </c>
    </row>
    <row r="518" spans="1:13" ht="72" customHeight="1" x14ac:dyDescent="0.3">
      <c r="A518" s="117" t="s">
        <v>641</v>
      </c>
      <c r="B518" s="83" t="s">
        <v>602</v>
      </c>
      <c r="C518" s="83" t="s">
        <v>483</v>
      </c>
      <c r="D518" s="83" t="s">
        <v>483</v>
      </c>
      <c r="E518" s="97" t="s">
        <v>320</v>
      </c>
      <c r="F518" s="83" t="s">
        <v>271</v>
      </c>
      <c r="G518" s="83" t="s">
        <v>270</v>
      </c>
      <c r="H518" s="83" t="s">
        <v>272</v>
      </c>
      <c r="I518" s="98" t="s">
        <v>3</v>
      </c>
      <c r="J518" s="177">
        <f>J519</f>
        <v>2816.0200000000004</v>
      </c>
      <c r="K518" s="99">
        <f>K519</f>
        <v>2838.0900000000006</v>
      </c>
      <c r="L518" s="100">
        <f>L519</f>
        <v>2568.86</v>
      </c>
      <c r="M518" s="92">
        <f t="shared" si="67"/>
        <v>90.513690545402</v>
      </c>
    </row>
    <row r="519" spans="1:13" ht="36" customHeight="1" x14ac:dyDescent="0.3">
      <c r="A519" s="117" t="s">
        <v>642</v>
      </c>
      <c r="B519" s="90" t="s">
        <v>602</v>
      </c>
      <c r="C519" s="90" t="s">
        <v>483</v>
      </c>
      <c r="D519" s="90" t="s">
        <v>483</v>
      </c>
      <c r="E519" s="101" t="s">
        <v>320</v>
      </c>
      <c r="F519" s="90" t="s">
        <v>271</v>
      </c>
      <c r="G519" s="90" t="s">
        <v>328</v>
      </c>
      <c r="H519" s="90" t="s">
        <v>272</v>
      </c>
      <c r="I519" s="95" t="s">
        <v>3</v>
      </c>
      <c r="J519" s="178">
        <f>J520+J522</f>
        <v>2816.0200000000004</v>
      </c>
      <c r="K519" s="102">
        <f>K520+K522</f>
        <v>2838.0900000000006</v>
      </c>
      <c r="L519" s="103">
        <f>L520+L522</f>
        <v>2568.86</v>
      </c>
      <c r="M519" s="92">
        <f t="shared" si="67"/>
        <v>90.513690545402</v>
      </c>
    </row>
    <row r="520" spans="1:13" ht="18" customHeight="1" x14ac:dyDescent="0.3">
      <c r="A520" s="81" t="s">
        <v>643</v>
      </c>
      <c r="B520" s="90" t="s">
        <v>602</v>
      </c>
      <c r="C520" s="90" t="s">
        <v>483</v>
      </c>
      <c r="D520" s="90" t="s">
        <v>483</v>
      </c>
      <c r="E520" s="101" t="s">
        <v>320</v>
      </c>
      <c r="F520" s="90" t="s">
        <v>271</v>
      </c>
      <c r="G520" s="90" t="s">
        <v>328</v>
      </c>
      <c r="H520" s="90" t="s">
        <v>644</v>
      </c>
      <c r="I520" s="95" t="s">
        <v>3</v>
      </c>
      <c r="J520" s="178">
        <f>J521</f>
        <v>189</v>
      </c>
      <c r="K520" s="102">
        <f>K521</f>
        <v>181.84</v>
      </c>
      <c r="L520" s="103">
        <f>L521</f>
        <v>215.31</v>
      </c>
      <c r="M520" s="92">
        <f t="shared" si="67"/>
        <v>118.4062912450506</v>
      </c>
    </row>
    <row r="521" spans="1:13" ht="36" customHeight="1" x14ac:dyDescent="0.3">
      <c r="A521" s="81" t="s">
        <v>289</v>
      </c>
      <c r="B521" s="90" t="s">
        <v>602</v>
      </c>
      <c r="C521" s="101" t="s">
        <v>483</v>
      </c>
      <c r="D521" s="90" t="s">
        <v>483</v>
      </c>
      <c r="E521" s="101" t="s">
        <v>320</v>
      </c>
      <c r="F521" s="90" t="s">
        <v>271</v>
      </c>
      <c r="G521" s="90" t="s">
        <v>328</v>
      </c>
      <c r="H521" s="90" t="s">
        <v>644</v>
      </c>
      <c r="I521" s="95" t="s">
        <v>5</v>
      </c>
      <c r="J521" s="176">
        <v>189</v>
      </c>
      <c r="K521" s="102">
        <v>181.84</v>
      </c>
      <c r="L521" s="103">
        <v>215.31</v>
      </c>
      <c r="M521" s="92">
        <f t="shared" si="67"/>
        <v>118.4062912450506</v>
      </c>
    </row>
    <row r="522" spans="1:13" ht="36" customHeight="1" x14ac:dyDescent="0.3">
      <c r="A522" s="116" t="s">
        <v>355</v>
      </c>
      <c r="B522" s="90" t="s">
        <v>602</v>
      </c>
      <c r="C522" s="90" t="s">
        <v>483</v>
      </c>
      <c r="D522" s="90" t="s">
        <v>483</v>
      </c>
      <c r="E522" s="101" t="s">
        <v>320</v>
      </c>
      <c r="F522" s="90" t="s">
        <v>271</v>
      </c>
      <c r="G522" s="90" t="s">
        <v>328</v>
      </c>
      <c r="H522" s="90" t="s">
        <v>356</v>
      </c>
      <c r="I522" s="95" t="s">
        <v>3</v>
      </c>
      <c r="J522" s="178">
        <f>J523+J524+J525</f>
        <v>2627.0200000000004</v>
      </c>
      <c r="K522" s="102">
        <f>K523+K524+K525</f>
        <v>2656.2500000000005</v>
      </c>
      <c r="L522" s="103">
        <f>L523+L524+L525</f>
        <v>2353.5500000000002</v>
      </c>
      <c r="M522" s="92">
        <f t="shared" si="67"/>
        <v>88.604235294117643</v>
      </c>
    </row>
    <row r="523" spans="1:13" ht="72" customHeight="1" x14ac:dyDescent="0.3">
      <c r="A523" s="117" t="s">
        <v>284</v>
      </c>
      <c r="B523" s="90" t="s">
        <v>602</v>
      </c>
      <c r="C523" s="101" t="s">
        <v>483</v>
      </c>
      <c r="D523" s="90" t="s">
        <v>483</v>
      </c>
      <c r="E523" s="101" t="s">
        <v>320</v>
      </c>
      <c r="F523" s="90" t="s">
        <v>271</v>
      </c>
      <c r="G523" s="90" t="s">
        <v>328</v>
      </c>
      <c r="H523" s="90" t="s">
        <v>356</v>
      </c>
      <c r="I523" s="95" t="s">
        <v>27</v>
      </c>
      <c r="J523" s="176">
        <v>2273.3200000000002</v>
      </c>
      <c r="K523" s="102">
        <v>2278.13</v>
      </c>
      <c r="L523" s="103">
        <v>2021.05</v>
      </c>
      <c r="M523" s="92">
        <f t="shared" si="67"/>
        <v>88.715305974637076</v>
      </c>
    </row>
    <row r="524" spans="1:13" ht="36" customHeight="1" x14ac:dyDescent="0.3">
      <c r="A524" s="117" t="s">
        <v>289</v>
      </c>
      <c r="B524" s="90" t="s">
        <v>602</v>
      </c>
      <c r="C524" s="101" t="s">
        <v>483</v>
      </c>
      <c r="D524" s="90" t="s">
        <v>483</v>
      </c>
      <c r="E524" s="101" t="s">
        <v>320</v>
      </c>
      <c r="F524" s="90" t="s">
        <v>271</v>
      </c>
      <c r="G524" s="90" t="s">
        <v>328</v>
      </c>
      <c r="H524" s="90" t="s">
        <v>356</v>
      </c>
      <c r="I524" s="95" t="s">
        <v>5</v>
      </c>
      <c r="J524" s="176">
        <v>351.65</v>
      </c>
      <c r="K524" s="102">
        <v>376.07</v>
      </c>
      <c r="L524" s="103">
        <v>330.45</v>
      </c>
      <c r="M524" s="92">
        <f t="shared" si="67"/>
        <v>87.869279655383309</v>
      </c>
    </row>
    <row r="525" spans="1:13" ht="18" customHeight="1" x14ac:dyDescent="0.3">
      <c r="A525" s="117" t="s">
        <v>291</v>
      </c>
      <c r="B525" s="90" t="s">
        <v>602</v>
      </c>
      <c r="C525" s="101" t="s">
        <v>483</v>
      </c>
      <c r="D525" s="90" t="s">
        <v>483</v>
      </c>
      <c r="E525" s="101" t="s">
        <v>320</v>
      </c>
      <c r="F525" s="90" t="s">
        <v>271</v>
      </c>
      <c r="G525" s="90" t="s">
        <v>328</v>
      </c>
      <c r="H525" s="90" t="s">
        <v>356</v>
      </c>
      <c r="I525" s="95" t="s">
        <v>20</v>
      </c>
      <c r="J525" s="176">
        <v>2.0499999999999998</v>
      </c>
      <c r="K525" s="102">
        <v>2.0499999999999998</v>
      </c>
      <c r="L525" s="103">
        <v>2.0499999999999998</v>
      </c>
      <c r="M525" s="92">
        <f t="shared" si="67"/>
        <v>100</v>
      </c>
    </row>
    <row r="526" spans="1:13" ht="70.150000000000006" customHeight="1" x14ac:dyDescent="0.3">
      <c r="A526" s="119" t="s">
        <v>364</v>
      </c>
      <c r="B526" s="83" t="s">
        <v>602</v>
      </c>
      <c r="C526" s="97" t="s">
        <v>483</v>
      </c>
      <c r="D526" s="83" t="s">
        <v>483</v>
      </c>
      <c r="E526" s="83" t="s">
        <v>366</v>
      </c>
      <c r="F526" s="83" t="s">
        <v>271</v>
      </c>
      <c r="G526" s="83" t="s">
        <v>270</v>
      </c>
      <c r="H526" s="83" t="s">
        <v>272</v>
      </c>
      <c r="I526" s="98" t="s">
        <v>3</v>
      </c>
      <c r="J526" s="177">
        <f>J530</f>
        <v>5</v>
      </c>
      <c r="K526" s="99">
        <f>K530</f>
        <v>5</v>
      </c>
      <c r="L526" s="100">
        <f>L530</f>
        <v>5</v>
      </c>
      <c r="M526" s="92">
        <f t="shared" si="67"/>
        <v>100</v>
      </c>
    </row>
    <row r="527" spans="1:13" ht="36" customHeight="1" x14ac:dyDescent="0.3">
      <c r="A527" s="117" t="s">
        <v>386</v>
      </c>
      <c r="B527" s="90" t="s">
        <v>602</v>
      </c>
      <c r="C527" s="90" t="s">
        <v>483</v>
      </c>
      <c r="D527" s="101" t="s">
        <v>483</v>
      </c>
      <c r="E527" s="90" t="s">
        <v>366</v>
      </c>
      <c r="F527" s="90" t="s">
        <v>312</v>
      </c>
      <c r="G527" s="90" t="s">
        <v>270</v>
      </c>
      <c r="H527" s="90" t="s">
        <v>272</v>
      </c>
      <c r="I527" s="95" t="s">
        <v>3</v>
      </c>
      <c r="J527" s="178">
        <f t="shared" ref="J527:L529" si="71">J528</f>
        <v>5</v>
      </c>
      <c r="K527" s="102">
        <f t="shared" si="71"/>
        <v>5</v>
      </c>
      <c r="L527" s="103">
        <f t="shared" si="71"/>
        <v>5</v>
      </c>
      <c r="M527" s="92">
        <f t="shared" si="67"/>
        <v>100</v>
      </c>
    </row>
    <row r="528" spans="1:13" ht="54" customHeight="1" x14ac:dyDescent="0.3">
      <c r="A528" s="117" t="s">
        <v>645</v>
      </c>
      <c r="B528" s="90" t="s">
        <v>602</v>
      </c>
      <c r="C528" s="90" t="s">
        <v>483</v>
      </c>
      <c r="D528" s="101" t="s">
        <v>483</v>
      </c>
      <c r="E528" s="90" t="s">
        <v>366</v>
      </c>
      <c r="F528" s="90" t="s">
        <v>312</v>
      </c>
      <c r="G528" s="90" t="s">
        <v>295</v>
      </c>
      <c r="H528" s="90" t="s">
        <v>272</v>
      </c>
      <c r="I528" s="95" t="s">
        <v>3</v>
      </c>
      <c r="J528" s="178">
        <f t="shared" si="71"/>
        <v>5</v>
      </c>
      <c r="K528" s="102">
        <f t="shared" si="71"/>
        <v>5</v>
      </c>
      <c r="L528" s="103">
        <f t="shared" si="71"/>
        <v>5</v>
      </c>
      <c r="M528" s="92">
        <f t="shared" si="67"/>
        <v>100</v>
      </c>
    </row>
    <row r="529" spans="1:13" ht="54" customHeight="1" x14ac:dyDescent="0.3">
      <c r="A529" s="117" t="s">
        <v>646</v>
      </c>
      <c r="B529" s="90" t="s">
        <v>602</v>
      </c>
      <c r="C529" s="90" t="s">
        <v>483</v>
      </c>
      <c r="D529" s="101" t="s">
        <v>483</v>
      </c>
      <c r="E529" s="90" t="s">
        <v>366</v>
      </c>
      <c r="F529" s="90" t="s">
        <v>312</v>
      </c>
      <c r="G529" s="90" t="s">
        <v>295</v>
      </c>
      <c r="H529" s="90" t="s">
        <v>647</v>
      </c>
      <c r="I529" s="95" t="s">
        <v>3</v>
      </c>
      <c r="J529" s="178">
        <f t="shared" si="71"/>
        <v>5</v>
      </c>
      <c r="K529" s="102">
        <f t="shared" si="71"/>
        <v>5</v>
      </c>
      <c r="L529" s="103">
        <f t="shared" si="71"/>
        <v>5</v>
      </c>
      <c r="M529" s="92">
        <f t="shared" si="67"/>
        <v>100</v>
      </c>
    </row>
    <row r="530" spans="1:13" ht="36" customHeight="1" x14ac:dyDescent="0.3">
      <c r="A530" s="81" t="s">
        <v>289</v>
      </c>
      <c r="B530" s="90" t="s">
        <v>602</v>
      </c>
      <c r="C530" s="90" t="s">
        <v>483</v>
      </c>
      <c r="D530" s="101" t="s">
        <v>483</v>
      </c>
      <c r="E530" s="90" t="s">
        <v>366</v>
      </c>
      <c r="F530" s="90" t="s">
        <v>312</v>
      </c>
      <c r="G530" s="90" t="s">
        <v>295</v>
      </c>
      <c r="H530" s="90" t="s">
        <v>647</v>
      </c>
      <c r="I530" s="95" t="s">
        <v>5</v>
      </c>
      <c r="J530" s="176">
        <v>5</v>
      </c>
      <c r="K530" s="102">
        <v>5</v>
      </c>
      <c r="L530" s="103">
        <v>5</v>
      </c>
      <c r="M530" s="92">
        <f t="shared" si="67"/>
        <v>100</v>
      </c>
    </row>
    <row r="531" spans="1:13" ht="18" customHeight="1" x14ac:dyDescent="0.3">
      <c r="A531" s="119" t="s">
        <v>648</v>
      </c>
      <c r="B531" s="83" t="s">
        <v>602</v>
      </c>
      <c r="C531" s="83" t="s">
        <v>483</v>
      </c>
      <c r="D531" s="83" t="s">
        <v>322</v>
      </c>
      <c r="E531" s="97" t="s">
        <v>270</v>
      </c>
      <c r="F531" s="83" t="s">
        <v>271</v>
      </c>
      <c r="G531" s="83" t="s">
        <v>270</v>
      </c>
      <c r="H531" s="83" t="s">
        <v>272</v>
      </c>
      <c r="I531" s="98" t="s">
        <v>3</v>
      </c>
      <c r="J531" s="177">
        <f>J532</f>
        <v>40227.710000000006</v>
      </c>
      <c r="K531" s="99">
        <f>K532</f>
        <v>39837.490000000005</v>
      </c>
      <c r="L531" s="100">
        <f>L532+L556</f>
        <v>39643.420000000006</v>
      </c>
      <c r="M531" s="85">
        <f t="shared" si="67"/>
        <v>99.512845814332167</v>
      </c>
    </row>
    <row r="532" spans="1:13" ht="72" customHeight="1" x14ac:dyDescent="0.3">
      <c r="A532" s="117" t="s">
        <v>614</v>
      </c>
      <c r="B532" s="83" t="s">
        <v>602</v>
      </c>
      <c r="C532" s="83" t="s">
        <v>483</v>
      </c>
      <c r="D532" s="83" t="s">
        <v>322</v>
      </c>
      <c r="E532" s="83" t="s">
        <v>320</v>
      </c>
      <c r="F532" s="83" t="s">
        <v>271</v>
      </c>
      <c r="G532" s="83" t="s">
        <v>270</v>
      </c>
      <c r="H532" s="83" t="s">
        <v>272</v>
      </c>
      <c r="I532" s="98" t="s">
        <v>3</v>
      </c>
      <c r="J532" s="177">
        <f t="shared" ref="J532:K532" si="72">J533+J539+J549+J558+J556</f>
        <v>40227.710000000006</v>
      </c>
      <c r="K532" s="99">
        <f t="shared" si="72"/>
        <v>39837.490000000005</v>
      </c>
      <c r="L532" s="100">
        <f>L533+L539+L549+L558</f>
        <v>39545.69</v>
      </c>
      <c r="M532" s="92">
        <f t="shared" si="67"/>
        <v>99.267524133674073</v>
      </c>
    </row>
    <row r="533" spans="1:13" ht="36" customHeight="1" x14ac:dyDescent="0.3">
      <c r="A533" s="117" t="s">
        <v>649</v>
      </c>
      <c r="B533" s="90" t="s">
        <v>602</v>
      </c>
      <c r="C533" s="90" t="s">
        <v>483</v>
      </c>
      <c r="D533" s="90" t="s">
        <v>322</v>
      </c>
      <c r="E533" s="101" t="s">
        <v>320</v>
      </c>
      <c r="F533" s="90" t="s">
        <v>271</v>
      </c>
      <c r="G533" s="90" t="s">
        <v>353</v>
      </c>
      <c r="H533" s="90" t="s">
        <v>272</v>
      </c>
      <c r="I533" s="95" t="s">
        <v>3</v>
      </c>
      <c r="J533" s="178">
        <f>J534</f>
        <v>6562.15</v>
      </c>
      <c r="K533" s="102">
        <f>K534</f>
        <v>5558.1</v>
      </c>
      <c r="L533" s="103">
        <f>L534</f>
        <v>5558.09</v>
      </c>
      <c r="M533" s="92">
        <f t="shared" si="67"/>
        <v>99.999820082402252</v>
      </c>
    </row>
    <row r="534" spans="1:13" ht="36" customHeight="1" x14ac:dyDescent="0.3">
      <c r="A534" s="116" t="s">
        <v>355</v>
      </c>
      <c r="B534" s="90" t="s">
        <v>602</v>
      </c>
      <c r="C534" s="90" t="s">
        <v>483</v>
      </c>
      <c r="D534" s="90" t="s">
        <v>322</v>
      </c>
      <c r="E534" s="101" t="s">
        <v>320</v>
      </c>
      <c r="F534" s="90" t="s">
        <v>271</v>
      </c>
      <c r="G534" s="90" t="s">
        <v>353</v>
      </c>
      <c r="H534" s="90" t="s">
        <v>356</v>
      </c>
      <c r="I534" s="95" t="s">
        <v>3</v>
      </c>
      <c r="J534" s="178">
        <f>J535+J536+J538+J537</f>
        <v>6562.15</v>
      </c>
      <c r="K534" s="102">
        <f>K535+K536+K538+K537</f>
        <v>5558.1</v>
      </c>
      <c r="L534" s="103">
        <f>L535+L536+L538+L537</f>
        <v>5558.09</v>
      </c>
      <c r="M534" s="92">
        <f t="shared" si="67"/>
        <v>99.999820082402252</v>
      </c>
    </row>
    <row r="535" spans="1:13" ht="72" customHeight="1" x14ac:dyDescent="0.3">
      <c r="A535" s="117" t="s">
        <v>284</v>
      </c>
      <c r="B535" s="90" t="s">
        <v>602</v>
      </c>
      <c r="C535" s="101" t="s">
        <v>483</v>
      </c>
      <c r="D535" s="90" t="s">
        <v>322</v>
      </c>
      <c r="E535" s="101" t="s">
        <v>320</v>
      </c>
      <c r="F535" s="90" t="s">
        <v>271</v>
      </c>
      <c r="G535" s="90" t="s">
        <v>353</v>
      </c>
      <c r="H535" s="90" t="s">
        <v>356</v>
      </c>
      <c r="I535" s="95" t="s">
        <v>27</v>
      </c>
      <c r="J535" s="176">
        <v>3597.74</v>
      </c>
      <c r="K535" s="102">
        <v>367.46</v>
      </c>
      <c r="L535" s="103">
        <v>367.46</v>
      </c>
      <c r="M535" s="92">
        <f t="shared" si="67"/>
        <v>100</v>
      </c>
    </row>
    <row r="536" spans="1:13" ht="36" customHeight="1" x14ac:dyDescent="0.3">
      <c r="A536" s="117" t="s">
        <v>289</v>
      </c>
      <c r="B536" s="90" t="s">
        <v>602</v>
      </c>
      <c r="C536" s="101" t="s">
        <v>483</v>
      </c>
      <c r="D536" s="90" t="s">
        <v>322</v>
      </c>
      <c r="E536" s="101" t="s">
        <v>320</v>
      </c>
      <c r="F536" s="90" t="s">
        <v>271</v>
      </c>
      <c r="G536" s="90" t="s">
        <v>353</v>
      </c>
      <c r="H536" s="90" t="s">
        <v>356</v>
      </c>
      <c r="I536" s="95" t="s">
        <v>5</v>
      </c>
      <c r="J536" s="176">
        <v>2937.08</v>
      </c>
      <c r="K536" s="102">
        <v>146.63999999999999</v>
      </c>
      <c r="L536" s="103">
        <v>146.63999999999999</v>
      </c>
      <c r="M536" s="92">
        <f t="shared" si="67"/>
        <v>100</v>
      </c>
    </row>
    <row r="537" spans="1:13" ht="54" customHeight="1" x14ac:dyDescent="0.3">
      <c r="A537" s="117" t="s">
        <v>549</v>
      </c>
      <c r="B537" s="90" t="s">
        <v>602</v>
      </c>
      <c r="C537" s="101" t="s">
        <v>483</v>
      </c>
      <c r="D537" s="90" t="s">
        <v>322</v>
      </c>
      <c r="E537" s="101" t="s">
        <v>320</v>
      </c>
      <c r="F537" s="90" t="s">
        <v>271</v>
      </c>
      <c r="G537" s="90" t="s">
        <v>353</v>
      </c>
      <c r="H537" s="90" t="s">
        <v>356</v>
      </c>
      <c r="I537" s="95" t="s">
        <v>91</v>
      </c>
      <c r="J537" s="176">
        <v>0</v>
      </c>
      <c r="K537" s="102">
        <v>4378.72</v>
      </c>
      <c r="L537" s="103">
        <v>4378.71</v>
      </c>
      <c r="M537" s="92">
        <f t="shared" si="67"/>
        <v>99.999771622757322</v>
      </c>
    </row>
    <row r="538" spans="1:13" ht="18" customHeight="1" x14ac:dyDescent="0.3">
      <c r="A538" s="117" t="s">
        <v>291</v>
      </c>
      <c r="B538" s="90" t="s">
        <v>602</v>
      </c>
      <c r="C538" s="101" t="s">
        <v>483</v>
      </c>
      <c r="D538" s="90" t="s">
        <v>322</v>
      </c>
      <c r="E538" s="101" t="s">
        <v>320</v>
      </c>
      <c r="F538" s="90" t="s">
        <v>271</v>
      </c>
      <c r="G538" s="90" t="s">
        <v>353</v>
      </c>
      <c r="H538" s="90" t="s">
        <v>356</v>
      </c>
      <c r="I538" s="95" t="s">
        <v>20</v>
      </c>
      <c r="J538" s="176">
        <v>27.33</v>
      </c>
      <c r="K538" s="102">
        <v>665.28</v>
      </c>
      <c r="L538" s="103">
        <v>665.28</v>
      </c>
      <c r="M538" s="92">
        <f t="shared" si="67"/>
        <v>100</v>
      </c>
    </row>
    <row r="539" spans="1:13" ht="54" customHeight="1" x14ac:dyDescent="0.3">
      <c r="A539" s="117" t="s">
        <v>650</v>
      </c>
      <c r="B539" s="90" t="s">
        <v>602</v>
      </c>
      <c r="C539" s="90" t="s">
        <v>483</v>
      </c>
      <c r="D539" s="90" t="s">
        <v>322</v>
      </c>
      <c r="E539" s="101" t="s">
        <v>320</v>
      </c>
      <c r="F539" s="90" t="s">
        <v>271</v>
      </c>
      <c r="G539" s="90" t="s">
        <v>483</v>
      </c>
      <c r="H539" s="90" t="s">
        <v>272</v>
      </c>
      <c r="I539" s="95" t="s">
        <v>3</v>
      </c>
      <c r="J539" s="178">
        <f>J540+J542+J544</f>
        <v>7510.06</v>
      </c>
      <c r="K539" s="102">
        <f>K540+K542+K544</f>
        <v>7019.7900000000009</v>
      </c>
      <c r="L539" s="103">
        <f>L540+L542+L544</f>
        <v>7011.0300000000007</v>
      </c>
      <c r="M539" s="92">
        <f t="shared" si="67"/>
        <v>99.875209942177761</v>
      </c>
    </row>
    <row r="540" spans="1:13" ht="36" customHeight="1" x14ac:dyDescent="0.3">
      <c r="A540" s="117" t="s">
        <v>651</v>
      </c>
      <c r="B540" s="90" t="s">
        <v>602</v>
      </c>
      <c r="C540" s="90" t="s">
        <v>483</v>
      </c>
      <c r="D540" s="90" t="s">
        <v>322</v>
      </c>
      <c r="E540" s="101" t="s">
        <v>320</v>
      </c>
      <c r="F540" s="90" t="s">
        <v>271</v>
      </c>
      <c r="G540" s="90" t="s">
        <v>483</v>
      </c>
      <c r="H540" s="90" t="s">
        <v>652</v>
      </c>
      <c r="I540" s="95" t="s">
        <v>3</v>
      </c>
      <c r="J540" s="178">
        <f>J541</f>
        <v>180</v>
      </c>
      <c r="K540" s="102">
        <f>K541</f>
        <v>42.01</v>
      </c>
      <c r="L540" s="103">
        <f>L541</f>
        <v>42</v>
      </c>
      <c r="M540" s="92">
        <f t="shared" si="67"/>
        <v>99.976196143775297</v>
      </c>
    </row>
    <row r="541" spans="1:13" ht="36" customHeight="1" x14ac:dyDescent="0.3">
      <c r="A541" s="117" t="s">
        <v>289</v>
      </c>
      <c r="B541" s="90" t="s">
        <v>602</v>
      </c>
      <c r="C541" s="101" t="s">
        <v>483</v>
      </c>
      <c r="D541" s="90" t="s">
        <v>322</v>
      </c>
      <c r="E541" s="101" t="s">
        <v>320</v>
      </c>
      <c r="F541" s="90" t="s">
        <v>271</v>
      </c>
      <c r="G541" s="90" t="s">
        <v>483</v>
      </c>
      <c r="H541" s="90" t="s">
        <v>652</v>
      </c>
      <c r="I541" s="95" t="s">
        <v>5</v>
      </c>
      <c r="J541" s="176">
        <v>180</v>
      </c>
      <c r="K541" s="102">
        <v>42.01</v>
      </c>
      <c r="L541" s="103">
        <v>42</v>
      </c>
      <c r="M541" s="92">
        <f t="shared" si="67"/>
        <v>99.976196143775297</v>
      </c>
    </row>
    <row r="542" spans="1:13" ht="36" customHeight="1" x14ac:dyDescent="0.3">
      <c r="A542" s="117" t="s">
        <v>653</v>
      </c>
      <c r="B542" s="90" t="s">
        <v>602</v>
      </c>
      <c r="C542" s="90" t="s">
        <v>483</v>
      </c>
      <c r="D542" s="90" t="s">
        <v>322</v>
      </c>
      <c r="E542" s="101" t="s">
        <v>320</v>
      </c>
      <c r="F542" s="90" t="s">
        <v>271</v>
      </c>
      <c r="G542" s="90" t="s">
        <v>483</v>
      </c>
      <c r="H542" s="90" t="s">
        <v>654</v>
      </c>
      <c r="I542" s="95" t="s">
        <v>3</v>
      </c>
      <c r="J542" s="178">
        <f>J543</f>
        <v>1185</v>
      </c>
      <c r="K542" s="102">
        <f>K543</f>
        <v>1203.68</v>
      </c>
      <c r="L542" s="103">
        <f>L543</f>
        <v>1195.25</v>
      </c>
      <c r="M542" s="92">
        <f t="shared" si="67"/>
        <v>99.299647746909471</v>
      </c>
    </row>
    <row r="543" spans="1:13" ht="36" customHeight="1" x14ac:dyDescent="0.3">
      <c r="A543" s="117" t="s">
        <v>289</v>
      </c>
      <c r="B543" s="90" t="s">
        <v>602</v>
      </c>
      <c r="C543" s="101" t="s">
        <v>483</v>
      </c>
      <c r="D543" s="90" t="s">
        <v>322</v>
      </c>
      <c r="E543" s="101" t="s">
        <v>320</v>
      </c>
      <c r="F543" s="90" t="s">
        <v>271</v>
      </c>
      <c r="G543" s="90" t="s">
        <v>483</v>
      </c>
      <c r="H543" s="90" t="s">
        <v>654</v>
      </c>
      <c r="I543" s="95" t="s">
        <v>5</v>
      </c>
      <c r="J543" s="176">
        <v>1185</v>
      </c>
      <c r="K543" s="102">
        <v>1203.68</v>
      </c>
      <c r="L543" s="103">
        <v>1195.25</v>
      </c>
      <c r="M543" s="92">
        <f t="shared" si="67"/>
        <v>99.299647746909471</v>
      </c>
    </row>
    <row r="544" spans="1:13" ht="18" customHeight="1" x14ac:dyDescent="0.3">
      <c r="A544" s="116" t="s">
        <v>655</v>
      </c>
      <c r="B544" s="90" t="s">
        <v>602</v>
      </c>
      <c r="C544" s="90" t="s">
        <v>483</v>
      </c>
      <c r="D544" s="90" t="s">
        <v>322</v>
      </c>
      <c r="E544" s="101" t="s">
        <v>320</v>
      </c>
      <c r="F544" s="90" t="s">
        <v>271</v>
      </c>
      <c r="G544" s="90" t="s">
        <v>483</v>
      </c>
      <c r="H544" s="90" t="s">
        <v>656</v>
      </c>
      <c r="I544" s="95" t="s">
        <v>3</v>
      </c>
      <c r="J544" s="178">
        <f>+J546+J545+J547+J548</f>
        <v>6145.06</v>
      </c>
      <c r="K544" s="102">
        <f>+K546+K545+K547+K548</f>
        <v>5774.1</v>
      </c>
      <c r="L544" s="103">
        <f>+L546+L545+L547+L548</f>
        <v>5773.7800000000007</v>
      </c>
      <c r="M544" s="92">
        <f t="shared" si="67"/>
        <v>99.994458010772249</v>
      </c>
    </row>
    <row r="545" spans="1:13" ht="72" customHeight="1" x14ac:dyDescent="0.3">
      <c r="A545" s="117" t="s">
        <v>284</v>
      </c>
      <c r="B545" s="90" t="s">
        <v>602</v>
      </c>
      <c r="C545" s="101" t="s">
        <v>483</v>
      </c>
      <c r="D545" s="90" t="s">
        <v>322</v>
      </c>
      <c r="E545" s="101" t="s">
        <v>320</v>
      </c>
      <c r="F545" s="90" t="s">
        <v>271</v>
      </c>
      <c r="G545" s="90" t="s">
        <v>483</v>
      </c>
      <c r="H545" s="90" t="s">
        <v>656</v>
      </c>
      <c r="I545" s="95" t="s">
        <v>27</v>
      </c>
      <c r="J545" s="176">
        <v>66.38</v>
      </c>
      <c r="K545" s="102">
        <v>56.88</v>
      </c>
      <c r="L545" s="103">
        <v>56.56</v>
      </c>
      <c r="M545" s="92">
        <f t="shared" ref="M545:M610" si="73">L545/K545*100</f>
        <v>99.437412095639942</v>
      </c>
    </row>
    <row r="546" spans="1:13" ht="36" customHeight="1" x14ac:dyDescent="0.3">
      <c r="A546" s="117" t="s">
        <v>289</v>
      </c>
      <c r="B546" s="90" t="s">
        <v>602</v>
      </c>
      <c r="C546" s="101" t="s">
        <v>483</v>
      </c>
      <c r="D546" s="90" t="s">
        <v>322</v>
      </c>
      <c r="E546" s="101" t="s">
        <v>320</v>
      </c>
      <c r="F546" s="90" t="s">
        <v>271</v>
      </c>
      <c r="G546" s="90" t="s">
        <v>483</v>
      </c>
      <c r="H546" s="90" t="s">
        <v>656</v>
      </c>
      <c r="I546" s="95" t="s">
        <v>5</v>
      </c>
      <c r="J546" s="176">
        <v>6078.68</v>
      </c>
      <c r="K546" s="102">
        <v>5181.0200000000004</v>
      </c>
      <c r="L546" s="103">
        <v>5181.0200000000004</v>
      </c>
      <c r="M546" s="92">
        <f t="shared" si="73"/>
        <v>100</v>
      </c>
    </row>
    <row r="547" spans="1:13" ht="18" customHeight="1" x14ac:dyDescent="0.3">
      <c r="A547" s="81" t="s">
        <v>556</v>
      </c>
      <c r="B547" s="90" t="s">
        <v>602</v>
      </c>
      <c r="C547" s="101" t="s">
        <v>483</v>
      </c>
      <c r="D547" s="90" t="s">
        <v>322</v>
      </c>
      <c r="E547" s="101" t="s">
        <v>320</v>
      </c>
      <c r="F547" s="90" t="s">
        <v>271</v>
      </c>
      <c r="G547" s="90" t="s">
        <v>483</v>
      </c>
      <c r="H547" s="90" t="s">
        <v>656</v>
      </c>
      <c r="I547" s="95" t="s">
        <v>64</v>
      </c>
      <c r="J547" s="176">
        <v>0</v>
      </c>
      <c r="K547" s="102">
        <v>0</v>
      </c>
      <c r="L547" s="103">
        <v>0</v>
      </c>
      <c r="M547" s="92">
        <v>0</v>
      </c>
    </row>
    <row r="548" spans="1:13" ht="54" customHeight="1" x14ac:dyDescent="0.3">
      <c r="A548" s="117" t="s">
        <v>549</v>
      </c>
      <c r="B548" s="90" t="s">
        <v>602</v>
      </c>
      <c r="C548" s="101" t="s">
        <v>483</v>
      </c>
      <c r="D548" s="90" t="s">
        <v>322</v>
      </c>
      <c r="E548" s="101" t="s">
        <v>320</v>
      </c>
      <c r="F548" s="90" t="s">
        <v>271</v>
      </c>
      <c r="G548" s="90" t="s">
        <v>483</v>
      </c>
      <c r="H548" s="90" t="s">
        <v>656</v>
      </c>
      <c r="I548" s="95" t="s">
        <v>91</v>
      </c>
      <c r="J548" s="176">
        <v>0</v>
      </c>
      <c r="K548" s="102">
        <v>536.20000000000005</v>
      </c>
      <c r="L548" s="103">
        <v>536.20000000000005</v>
      </c>
      <c r="M548" s="92">
        <f t="shared" si="73"/>
        <v>100</v>
      </c>
    </row>
    <row r="549" spans="1:13" ht="54" customHeight="1" x14ac:dyDescent="0.3">
      <c r="A549" s="117" t="s">
        <v>657</v>
      </c>
      <c r="B549" s="90" t="s">
        <v>602</v>
      </c>
      <c r="C549" s="90" t="s">
        <v>483</v>
      </c>
      <c r="D549" s="90" t="s">
        <v>322</v>
      </c>
      <c r="E549" s="101" t="s">
        <v>320</v>
      </c>
      <c r="F549" s="90" t="s">
        <v>271</v>
      </c>
      <c r="G549" s="90" t="s">
        <v>511</v>
      </c>
      <c r="H549" s="90" t="s">
        <v>272</v>
      </c>
      <c r="I549" s="95" t="s">
        <v>3</v>
      </c>
      <c r="J549" s="178">
        <f>J550+J554</f>
        <v>6700.38</v>
      </c>
      <c r="K549" s="102">
        <f>K550+K554</f>
        <v>7229.37</v>
      </c>
      <c r="L549" s="103">
        <f>L550+L554</f>
        <v>7183.35</v>
      </c>
      <c r="M549" s="92">
        <f t="shared" si="73"/>
        <v>99.363430008423975</v>
      </c>
    </row>
    <row r="550" spans="1:13" ht="36" customHeight="1" x14ac:dyDescent="0.3">
      <c r="A550" s="117" t="s">
        <v>282</v>
      </c>
      <c r="B550" s="90" t="s">
        <v>602</v>
      </c>
      <c r="C550" s="90" t="s">
        <v>483</v>
      </c>
      <c r="D550" s="90" t="s">
        <v>322</v>
      </c>
      <c r="E550" s="101" t="s">
        <v>320</v>
      </c>
      <c r="F550" s="90" t="s">
        <v>271</v>
      </c>
      <c r="G550" s="90" t="s">
        <v>511</v>
      </c>
      <c r="H550" s="90" t="s">
        <v>283</v>
      </c>
      <c r="I550" s="95" t="s">
        <v>3</v>
      </c>
      <c r="J550" s="178">
        <f>J551+J552+J553</f>
        <v>567.93000000000006</v>
      </c>
      <c r="K550" s="102">
        <f>K551+K552+K553</f>
        <v>687.01</v>
      </c>
      <c r="L550" s="103">
        <f>L551+L552+L553</f>
        <v>641.48</v>
      </c>
      <c r="M550" s="92">
        <f t="shared" si="73"/>
        <v>93.372731110173063</v>
      </c>
    </row>
    <row r="551" spans="1:13" ht="72" customHeight="1" x14ac:dyDescent="0.3">
      <c r="A551" s="81" t="s">
        <v>284</v>
      </c>
      <c r="B551" s="90" t="s">
        <v>602</v>
      </c>
      <c r="C551" s="101" t="s">
        <v>483</v>
      </c>
      <c r="D551" s="90" t="s">
        <v>322</v>
      </c>
      <c r="E551" s="101" t="s">
        <v>320</v>
      </c>
      <c r="F551" s="90" t="s">
        <v>271</v>
      </c>
      <c r="G551" s="90" t="s">
        <v>511</v>
      </c>
      <c r="H551" s="90" t="s">
        <v>283</v>
      </c>
      <c r="I551" s="95" t="s">
        <v>27</v>
      </c>
      <c r="J551" s="176">
        <v>127.42</v>
      </c>
      <c r="K551" s="102">
        <v>138.5</v>
      </c>
      <c r="L551" s="103">
        <v>138.5</v>
      </c>
      <c r="M551" s="92">
        <f t="shared" si="73"/>
        <v>100</v>
      </c>
    </row>
    <row r="552" spans="1:13" ht="36" customHeight="1" x14ac:dyDescent="0.3">
      <c r="A552" s="117" t="s">
        <v>289</v>
      </c>
      <c r="B552" s="90" t="s">
        <v>602</v>
      </c>
      <c r="C552" s="101" t="s">
        <v>483</v>
      </c>
      <c r="D552" s="90" t="s">
        <v>322</v>
      </c>
      <c r="E552" s="101" t="s">
        <v>320</v>
      </c>
      <c r="F552" s="90" t="s">
        <v>271</v>
      </c>
      <c r="G552" s="90" t="s">
        <v>511</v>
      </c>
      <c r="H552" s="90" t="s">
        <v>283</v>
      </c>
      <c r="I552" s="95" t="s">
        <v>5</v>
      </c>
      <c r="J552" s="176">
        <v>438.91</v>
      </c>
      <c r="K552" s="102">
        <v>546.91</v>
      </c>
      <c r="L552" s="103">
        <v>501.45</v>
      </c>
      <c r="M552" s="92">
        <f t="shared" si="73"/>
        <v>91.687846263553425</v>
      </c>
    </row>
    <row r="553" spans="1:13" ht="18" customHeight="1" x14ac:dyDescent="0.3">
      <c r="A553" s="117" t="s">
        <v>291</v>
      </c>
      <c r="B553" s="90" t="s">
        <v>602</v>
      </c>
      <c r="C553" s="101" t="s">
        <v>483</v>
      </c>
      <c r="D553" s="90" t="s">
        <v>322</v>
      </c>
      <c r="E553" s="101" t="s">
        <v>320</v>
      </c>
      <c r="F553" s="90" t="s">
        <v>271</v>
      </c>
      <c r="G553" s="90" t="s">
        <v>511</v>
      </c>
      <c r="H553" s="90" t="s">
        <v>283</v>
      </c>
      <c r="I553" s="95" t="s">
        <v>20</v>
      </c>
      <c r="J553" s="176">
        <v>1.6</v>
      </c>
      <c r="K553" s="102">
        <v>1.6</v>
      </c>
      <c r="L553" s="103">
        <v>1.53</v>
      </c>
      <c r="M553" s="92">
        <f t="shared" si="73"/>
        <v>95.625</v>
      </c>
    </row>
    <row r="554" spans="1:13" ht="72" customHeight="1" x14ac:dyDescent="0.3">
      <c r="A554" s="117" t="s">
        <v>284</v>
      </c>
      <c r="B554" s="90" t="s">
        <v>602</v>
      </c>
      <c r="C554" s="90" t="s">
        <v>483</v>
      </c>
      <c r="D554" s="90" t="s">
        <v>322</v>
      </c>
      <c r="E554" s="101" t="s">
        <v>320</v>
      </c>
      <c r="F554" s="90" t="s">
        <v>271</v>
      </c>
      <c r="G554" s="90" t="s">
        <v>511</v>
      </c>
      <c r="H554" s="90" t="s">
        <v>286</v>
      </c>
      <c r="I554" s="95" t="s">
        <v>3</v>
      </c>
      <c r="J554" s="178">
        <f>J555</f>
        <v>6132.45</v>
      </c>
      <c r="K554" s="102">
        <f>K555</f>
        <v>6542.36</v>
      </c>
      <c r="L554" s="103">
        <f>L555</f>
        <v>6541.87</v>
      </c>
      <c r="M554" s="92">
        <f t="shared" si="73"/>
        <v>99.992510347947842</v>
      </c>
    </row>
    <row r="555" spans="1:13" ht="36" customHeight="1" x14ac:dyDescent="0.3">
      <c r="A555" s="117" t="s">
        <v>285</v>
      </c>
      <c r="B555" s="90" t="s">
        <v>602</v>
      </c>
      <c r="C555" s="101" t="s">
        <v>483</v>
      </c>
      <c r="D555" s="90" t="s">
        <v>322</v>
      </c>
      <c r="E555" s="101" t="s">
        <v>320</v>
      </c>
      <c r="F555" s="90" t="s">
        <v>271</v>
      </c>
      <c r="G555" s="90" t="s">
        <v>511</v>
      </c>
      <c r="H555" s="90" t="s">
        <v>286</v>
      </c>
      <c r="I555" s="95" t="s">
        <v>27</v>
      </c>
      <c r="J555" s="176">
        <v>6132.45</v>
      </c>
      <c r="K555" s="102">
        <v>6542.36</v>
      </c>
      <c r="L555" s="103">
        <v>6541.87</v>
      </c>
      <c r="M555" s="92">
        <f t="shared" si="73"/>
        <v>99.992510347947842</v>
      </c>
    </row>
    <row r="556" spans="1:13" ht="36" customHeight="1" x14ac:dyDescent="0.3">
      <c r="A556" s="196" t="s">
        <v>860</v>
      </c>
      <c r="B556" s="90" t="s">
        <v>602</v>
      </c>
      <c r="C556" s="101" t="s">
        <v>483</v>
      </c>
      <c r="D556" s="90" t="s">
        <v>322</v>
      </c>
      <c r="E556" s="101" t="s">
        <v>325</v>
      </c>
      <c r="F556" s="89">
        <v>1</v>
      </c>
      <c r="G556" s="90" t="s">
        <v>270</v>
      </c>
      <c r="H556" s="90" t="s">
        <v>326</v>
      </c>
      <c r="I556" s="95" t="s">
        <v>3</v>
      </c>
      <c r="J556" s="184">
        <f>J557</f>
        <v>0</v>
      </c>
      <c r="K556" s="102">
        <f>K557</f>
        <v>97.73</v>
      </c>
      <c r="L556" s="103">
        <f>L557</f>
        <v>97.73</v>
      </c>
      <c r="M556" s="92">
        <f t="shared" si="73"/>
        <v>100</v>
      </c>
    </row>
    <row r="557" spans="1:13" ht="36" customHeight="1" x14ac:dyDescent="0.3">
      <c r="A557" s="117" t="s">
        <v>284</v>
      </c>
      <c r="B557" s="90" t="s">
        <v>602</v>
      </c>
      <c r="C557" s="101" t="s">
        <v>483</v>
      </c>
      <c r="D557" s="90" t="s">
        <v>322</v>
      </c>
      <c r="E557" s="101" t="s">
        <v>325</v>
      </c>
      <c r="F557" s="89">
        <v>1</v>
      </c>
      <c r="G557" s="90" t="s">
        <v>270</v>
      </c>
      <c r="H557" s="90" t="s">
        <v>326</v>
      </c>
      <c r="I557" s="95" t="s">
        <v>27</v>
      </c>
      <c r="J557" s="178">
        <v>0</v>
      </c>
      <c r="K557" s="102">
        <v>97.73</v>
      </c>
      <c r="L557" s="103">
        <v>97.73</v>
      </c>
      <c r="M557" s="92">
        <f t="shared" si="73"/>
        <v>100</v>
      </c>
    </row>
    <row r="558" spans="1:13" ht="72" customHeight="1" x14ac:dyDescent="0.3">
      <c r="A558" s="117" t="s">
        <v>658</v>
      </c>
      <c r="B558" s="90" t="s">
        <v>602</v>
      </c>
      <c r="C558" s="90" t="s">
        <v>483</v>
      </c>
      <c r="D558" s="90" t="s">
        <v>322</v>
      </c>
      <c r="E558" s="101" t="s">
        <v>320</v>
      </c>
      <c r="F558" s="90" t="s">
        <v>271</v>
      </c>
      <c r="G558" s="90" t="s">
        <v>268</v>
      </c>
      <c r="H558" s="90" t="s">
        <v>272</v>
      </c>
      <c r="I558" s="95" t="s">
        <v>3</v>
      </c>
      <c r="J558" s="178">
        <f>J559</f>
        <v>19455.120000000003</v>
      </c>
      <c r="K558" s="102">
        <f>K559</f>
        <v>19932.5</v>
      </c>
      <c r="L558" s="103">
        <f>L559</f>
        <v>19793.219999999998</v>
      </c>
      <c r="M558" s="92">
        <f t="shared" si="73"/>
        <v>99.301241690706121</v>
      </c>
    </row>
    <row r="559" spans="1:13" ht="36" customHeight="1" x14ac:dyDescent="0.3">
      <c r="A559" s="117" t="s">
        <v>355</v>
      </c>
      <c r="B559" s="90" t="s">
        <v>602</v>
      </c>
      <c r="C559" s="90" t="s">
        <v>483</v>
      </c>
      <c r="D559" s="90" t="s">
        <v>322</v>
      </c>
      <c r="E559" s="101" t="s">
        <v>320</v>
      </c>
      <c r="F559" s="90" t="s">
        <v>271</v>
      </c>
      <c r="G559" s="90" t="s">
        <v>268</v>
      </c>
      <c r="H559" s="90" t="s">
        <v>356</v>
      </c>
      <c r="I559" s="95" t="s">
        <v>3</v>
      </c>
      <c r="J559" s="178">
        <f>J560+J561+J562</f>
        <v>19455.120000000003</v>
      </c>
      <c r="K559" s="102">
        <f>K560+K561+K562</f>
        <v>19932.5</v>
      </c>
      <c r="L559" s="103">
        <f>L560+L561+L562</f>
        <v>19793.219999999998</v>
      </c>
      <c r="M559" s="92">
        <f t="shared" si="73"/>
        <v>99.301241690706121</v>
      </c>
    </row>
    <row r="560" spans="1:13" ht="72" customHeight="1" x14ac:dyDescent="0.3">
      <c r="A560" s="117" t="s">
        <v>284</v>
      </c>
      <c r="B560" s="90" t="s">
        <v>602</v>
      </c>
      <c r="C560" s="101" t="s">
        <v>483</v>
      </c>
      <c r="D560" s="90" t="s">
        <v>322</v>
      </c>
      <c r="E560" s="101" t="s">
        <v>320</v>
      </c>
      <c r="F560" s="90" t="s">
        <v>271</v>
      </c>
      <c r="G560" s="90" t="s">
        <v>268</v>
      </c>
      <c r="H560" s="90" t="s">
        <v>356</v>
      </c>
      <c r="I560" s="95" t="s">
        <v>27</v>
      </c>
      <c r="J560" s="176">
        <v>17797.38</v>
      </c>
      <c r="K560" s="102">
        <v>17637.29</v>
      </c>
      <c r="L560" s="103">
        <v>17633.46</v>
      </c>
      <c r="M560" s="92">
        <f t="shared" si="73"/>
        <v>99.978284645770401</v>
      </c>
    </row>
    <row r="561" spans="1:13" ht="36" customHeight="1" x14ac:dyDescent="0.3">
      <c r="A561" s="117" t="s">
        <v>289</v>
      </c>
      <c r="B561" s="90" t="s">
        <v>602</v>
      </c>
      <c r="C561" s="101" t="s">
        <v>483</v>
      </c>
      <c r="D561" s="90" t="s">
        <v>322</v>
      </c>
      <c r="E561" s="101" t="s">
        <v>320</v>
      </c>
      <c r="F561" s="90" t="s">
        <v>271</v>
      </c>
      <c r="G561" s="90" t="s">
        <v>268</v>
      </c>
      <c r="H561" s="90" t="s">
        <v>356</v>
      </c>
      <c r="I561" s="95" t="s">
        <v>5</v>
      </c>
      <c r="J561" s="176">
        <v>1644.74</v>
      </c>
      <c r="K561" s="102">
        <v>2282.21</v>
      </c>
      <c r="L561" s="103">
        <v>2146.41</v>
      </c>
      <c r="M561" s="92">
        <f t="shared" si="73"/>
        <v>94.049627334907825</v>
      </c>
    </row>
    <row r="562" spans="1:13" ht="18" customHeight="1" x14ac:dyDescent="0.3">
      <c r="A562" s="117" t="s">
        <v>291</v>
      </c>
      <c r="B562" s="90" t="s">
        <v>602</v>
      </c>
      <c r="C562" s="101" t="s">
        <v>483</v>
      </c>
      <c r="D562" s="90" t="s">
        <v>322</v>
      </c>
      <c r="E562" s="101" t="s">
        <v>320</v>
      </c>
      <c r="F562" s="90" t="s">
        <v>271</v>
      </c>
      <c r="G562" s="90" t="s">
        <v>268</v>
      </c>
      <c r="H562" s="90" t="s">
        <v>356</v>
      </c>
      <c r="I562" s="95" t="s">
        <v>20</v>
      </c>
      <c r="J562" s="176">
        <v>13</v>
      </c>
      <c r="K562" s="102">
        <v>13</v>
      </c>
      <c r="L562" s="103">
        <v>13.35</v>
      </c>
      <c r="M562" s="92">
        <f t="shared" si="73"/>
        <v>102.69230769230768</v>
      </c>
    </row>
    <row r="563" spans="1:13" ht="18" customHeight="1" x14ac:dyDescent="0.3">
      <c r="A563" s="96" t="s">
        <v>550</v>
      </c>
      <c r="B563" s="83" t="s">
        <v>602</v>
      </c>
      <c r="C563" s="83" t="s">
        <v>267</v>
      </c>
      <c r="D563" s="83" t="s">
        <v>270</v>
      </c>
      <c r="E563" s="97" t="s">
        <v>270</v>
      </c>
      <c r="F563" s="83" t="s">
        <v>271</v>
      </c>
      <c r="G563" s="83" t="s">
        <v>270</v>
      </c>
      <c r="H563" s="83" t="s">
        <v>272</v>
      </c>
      <c r="I563" s="98" t="s">
        <v>3</v>
      </c>
      <c r="J563" s="177">
        <f t="shared" ref="J563:L566" si="74">J564</f>
        <v>10907.35</v>
      </c>
      <c r="K563" s="99">
        <f t="shared" si="74"/>
        <v>11404.050000000001</v>
      </c>
      <c r="L563" s="100">
        <f t="shared" si="74"/>
        <v>11805.98</v>
      </c>
      <c r="M563" s="85">
        <f t="shared" si="73"/>
        <v>103.52444964727442</v>
      </c>
    </row>
    <row r="564" spans="1:13" ht="18" customHeight="1" x14ac:dyDescent="0.3">
      <c r="A564" s="81" t="s">
        <v>551</v>
      </c>
      <c r="B564" s="83" t="s">
        <v>602</v>
      </c>
      <c r="C564" s="83" t="s">
        <v>267</v>
      </c>
      <c r="D564" s="97" t="s">
        <v>302</v>
      </c>
      <c r="E564" s="97" t="s">
        <v>270</v>
      </c>
      <c r="F564" s="83" t="s">
        <v>271</v>
      </c>
      <c r="G564" s="83" t="s">
        <v>270</v>
      </c>
      <c r="H564" s="83" t="s">
        <v>272</v>
      </c>
      <c r="I564" s="98" t="s">
        <v>3</v>
      </c>
      <c r="J564" s="177">
        <f t="shared" si="74"/>
        <v>10907.35</v>
      </c>
      <c r="K564" s="99">
        <f t="shared" si="74"/>
        <v>11404.050000000001</v>
      </c>
      <c r="L564" s="100">
        <f t="shared" si="74"/>
        <v>11805.98</v>
      </c>
      <c r="M564" s="85">
        <f t="shared" si="73"/>
        <v>103.52444964727442</v>
      </c>
    </row>
    <row r="565" spans="1:13" ht="72" customHeight="1" x14ac:dyDescent="0.3">
      <c r="A565" s="117" t="s">
        <v>641</v>
      </c>
      <c r="B565" s="83" t="s">
        <v>602</v>
      </c>
      <c r="C565" s="83" t="s">
        <v>267</v>
      </c>
      <c r="D565" s="83" t="s">
        <v>302</v>
      </c>
      <c r="E565" s="97" t="s">
        <v>320</v>
      </c>
      <c r="F565" s="83" t="s">
        <v>271</v>
      </c>
      <c r="G565" s="83" t="s">
        <v>270</v>
      </c>
      <c r="H565" s="83" t="s">
        <v>272</v>
      </c>
      <c r="I565" s="98" t="s">
        <v>3</v>
      </c>
      <c r="J565" s="177">
        <f t="shared" si="74"/>
        <v>10907.35</v>
      </c>
      <c r="K565" s="99">
        <f t="shared" si="74"/>
        <v>11404.050000000001</v>
      </c>
      <c r="L565" s="100">
        <f t="shared" si="74"/>
        <v>11805.98</v>
      </c>
      <c r="M565" s="92">
        <f t="shared" si="73"/>
        <v>103.52444964727442</v>
      </c>
    </row>
    <row r="566" spans="1:13" ht="36" customHeight="1" x14ac:dyDescent="0.3">
      <c r="A566" s="117" t="s">
        <v>609</v>
      </c>
      <c r="B566" s="90" t="s">
        <v>602</v>
      </c>
      <c r="C566" s="90" t="s">
        <v>267</v>
      </c>
      <c r="D566" s="90" t="s">
        <v>302</v>
      </c>
      <c r="E566" s="101" t="s">
        <v>320</v>
      </c>
      <c r="F566" s="90" t="s">
        <v>271</v>
      </c>
      <c r="G566" s="90" t="s">
        <v>274</v>
      </c>
      <c r="H566" s="90" t="s">
        <v>272</v>
      </c>
      <c r="I566" s="95" t="s">
        <v>3</v>
      </c>
      <c r="J566" s="178">
        <f t="shared" si="74"/>
        <v>10907.35</v>
      </c>
      <c r="K566" s="102">
        <f t="shared" si="74"/>
        <v>11404.050000000001</v>
      </c>
      <c r="L566" s="103">
        <f t="shared" si="74"/>
        <v>11805.98</v>
      </c>
      <c r="M566" s="92">
        <f t="shared" si="73"/>
        <v>103.52444964727442</v>
      </c>
    </row>
    <row r="567" spans="1:13" ht="72" customHeight="1" x14ac:dyDescent="0.3">
      <c r="A567" s="81" t="s">
        <v>659</v>
      </c>
      <c r="B567" s="90" t="s">
        <v>602</v>
      </c>
      <c r="C567" s="90" t="s">
        <v>267</v>
      </c>
      <c r="D567" s="90" t="s">
        <v>302</v>
      </c>
      <c r="E567" s="101" t="s">
        <v>320</v>
      </c>
      <c r="F567" s="90" t="s">
        <v>271</v>
      </c>
      <c r="G567" s="90" t="s">
        <v>274</v>
      </c>
      <c r="H567" s="90" t="s">
        <v>660</v>
      </c>
      <c r="I567" s="95" t="s">
        <v>3</v>
      </c>
      <c r="J567" s="178">
        <f>J568+J569</f>
        <v>10907.35</v>
      </c>
      <c r="K567" s="102">
        <f>K568+K569</f>
        <v>11404.050000000001</v>
      </c>
      <c r="L567" s="103">
        <f>L568+L569</f>
        <v>11805.98</v>
      </c>
      <c r="M567" s="92">
        <f t="shared" si="73"/>
        <v>103.52444964727442</v>
      </c>
    </row>
    <row r="568" spans="1:13" ht="36" customHeight="1" x14ac:dyDescent="0.3">
      <c r="A568" s="117" t="s">
        <v>289</v>
      </c>
      <c r="B568" s="90" t="s">
        <v>602</v>
      </c>
      <c r="C568" s="90" t="s">
        <v>267</v>
      </c>
      <c r="D568" s="90" t="s">
        <v>302</v>
      </c>
      <c r="E568" s="101" t="s">
        <v>320</v>
      </c>
      <c r="F568" s="90" t="s">
        <v>271</v>
      </c>
      <c r="G568" s="90" t="s">
        <v>274</v>
      </c>
      <c r="H568" s="90" t="s">
        <v>660</v>
      </c>
      <c r="I568" s="95" t="s">
        <v>5</v>
      </c>
      <c r="J568" s="176">
        <v>163.6</v>
      </c>
      <c r="K568" s="102">
        <v>203.6</v>
      </c>
      <c r="L568" s="103">
        <v>193.21</v>
      </c>
      <c r="M568" s="92">
        <f t="shared" si="73"/>
        <v>94.896856581532418</v>
      </c>
    </row>
    <row r="569" spans="1:13" ht="18" customHeight="1" x14ac:dyDescent="0.3">
      <c r="A569" s="81" t="s">
        <v>556</v>
      </c>
      <c r="B569" s="90" t="s">
        <v>602</v>
      </c>
      <c r="C569" s="90" t="s">
        <v>267</v>
      </c>
      <c r="D569" s="90" t="s">
        <v>302</v>
      </c>
      <c r="E569" s="101" t="s">
        <v>320</v>
      </c>
      <c r="F569" s="90" t="s">
        <v>271</v>
      </c>
      <c r="G569" s="90" t="s">
        <v>274</v>
      </c>
      <c r="H569" s="90" t="s">
        <v>660</v>
      </c>
      <c r="I569" s="95" t="s">
        <v>64</v>
      </c>
      <c r="J569" s="176">
        <v>10743.75</v>
      </c>
      <c r="K569" s="102">
        <v>11200.45</v>
      </c>
      <c r="L569" s="103">
        <v>11612.77</v>
      </c>
      <c r="M569" s="92">
        <f t="shared" si="73"/>
        <v>103.68128066283052</v>
      </c>
    </row>
    <row r="570" spans="1:13" ht="52.9" customHeight="1" x14ac:dyDescent="0.3">
      <c r="A570" s="96" t="s">
        <v>661</v>
      </c>
      <c r="B570" s="83" t="s">
        <v>662</v>
      </c>
      <c r="C570" s="83" t="s">
        <v>270</v>
      </c>
      <c r="D570" s="83" t="s">
        <v>270</v>
      </c>
      <c r="E570" s="97" t="s">
        <v>270</v>
      </c>
      <c r="F570" s="83" t="s">
        <v>271</v>
      </c>
      <c r="G570" s="83" t="s">
        <v>270</v>
      </c>
      <c r="H570" s="83" t="s">
        <v>272</v>
      </c>
      <c r="I570" s="98" t="s">
        <v>3</v>
      </c>
      <c r="J570" s="185">
        <f>J571+J579</f>
        <v>128423.64999999998</v>
      </c>
      <c r="K570" s="137">
        <f>K571+K579</f>
        <v>147756.35999999999</v>
      </c>
      <c r="L570" s="138">
        <f>L571+L579</f>
        <v>144950.49</v>
      </c>
      <c r="M570" s="85">
        <f t="shared" si="73"/>
        <v>98.101015753230527</v>
      </c>
    </row>
    <row r="571" spans="1:13" ht="18" customHeight="1" x14ac:dyDescent="0.3">
      <c r="A571" s="112" t="s">
        <v>526</v>
      </c>
      <c r="B571" s="97" t="s">
        <v>662</v>
      </c>
      <c r="C571" s="83" t="s">
        <v>483</v>
      </c>
      <c r="D571" s="83" t="s">
        <v>270</v>
      </c>
      <c r="E571" s="83" t="s">
        <v>270</v>
      </c>
      <c r="F571" s="83" t="s">
        <v>271</v>
      </c>
      <c r="G571" s="83" t="s">
        <v>270</v>
      </c>
      <c r="H571" s="83" t="s">
        <v>272</v>
      </c>
      <c r="I571" s="98" t="s">
        <v>3</v>
      </c>
      <c r="J571" s="185">
        <f t="shared" ref="J571:L573" si="75">J572</f>
        <v>32235.399999999998</v>
      </c>
      <c r="K571" s="137">
        <f t="shared" si="75"/>
        <v>35648.83</v>
      </c>
      <c r="L571" s="138">
        <f t="shared" si="75"/>
        <v>35648.83</v>
      </c>
      <c r="M571" s="85">
        <f t="shared" si="73"/>
        <v>100</v>
      </c>
    </row>
    <row r="572" spans="1:13" ht="18" customHeight="1" x14ac:dyDescent="0.3">
      <c r="A572" s="117" t="s">
        <v>535</v>
      </c>
      <c r="B572" s="83" t="s">
        <v>662</v>
      </c>
      <c r="C572" s="83" t="s">
        <v>483</v>
      </c>
      <c r="D572" s="83" t="s">
        <v>276</v>
      </c>
      <c r="E572" s="83" t="s">
        <v>270</v>
      </c>
      <c r="F572" s="83" t="s">
        <v>271</v>
      </c>
      <c r="G572" s="83" t="s">
        <v>270</v>
      </c>
      <c r="H572" s="83" t="s">
        <v>272</v>
      </c>
      <c r="I572" s="98" t="s">
        <v>3</v>
      </c>
      <c r="J572" s="185">
        <f t="shared" si="75"/>
        <v>32235.399999999998</v>
      </c>
      <c r="K572" s="137">
        <f t="shared" si="75"/>
        <v>35648.83</v>
      </c>
      <c r="L572" s="138">
        <f t="shared" si="75"/>
        <v>35648.83</v>
      </c>
      <c r="M572" s="85">
        <f t="shared" si="73"/>
        <v>100</v>
      </c>
    </row>
    <row r="573" spans="1:13" ht="54" customHeight="1" x14ac:dyDescent="0.3">
      <c r="A573" s="117" t="s">
        <v>663</v>
      </c>
      <c r="B573" s="83" t="s">
        <v>662</v>
      </c>
      <c r="C573" s="83" t="s">
        <v>483</v>
      </c>
      <c r="D573" s="83" t="s">
        <v>276</v>
      </c>
      <c r="E573" s="83" t="s">
        <v>267</v>
      </c>
      <c r="F573" s="83" t="s">
        <v>271</v>
      </c>
      <c r="G573" s="83" t="s">
        <v>270</v>
      </c>
      <c r="H573" s="83" t="s">
        <v>272</v>
      </c>
      <c r="I573" s="98" t="s">
        <v>3</v>
      </c>
      <c r="J573" s="185">
        <f t="shared" si="75"/>
        <v>32235.399999999998</v>
      </c>
      <c r="K573" s="137">
        <f t="shared" si="75"/>
        <v>35648.83</v>
      </c>
      <c r="L573" s="138">
        <f t="shared" si="75"/>
        <v>35648.83</v>
      </c>
      <c r="M573" s="92">
        <f t="shared" si="73"/>
        <v>100</v>
      </c>
    </row>
    <row r="574" spans="1:13" ht="54" customHeight="1" x14ac:dyDescent="0.3">
      <c r="A574" s="117" t="s">
        <v>664</v>
      </c>
      <c r="B574" s="90" t="s">
        <v>662</v>
      </c>
      <c r="C574" s="90" t="s">
        <v>483</v>
      </c>
      <c r="D574" s="90" t="s">
        <v>276</v>
      </c>
      <c r="E574" s="90" t="s">
        <v>267</v>
      </c>
      <c r="F574" s="90" t="s">
        <v>271</v>
      </c>
      <c r="G574" s="90" t="s">
        <v>274</v>
      </c>
      <c r="H574" s="90" t="s">
        <v>272</v>
      </c>
      <c r="I574" s="95" t="s">
        <v>3</v>
      </c>
      <c r="J574" s="180">
        <f>J575+J577</f>
        <v>32235.399999999998</v>
      </c>
      <c r="K574" s="110">
        <f>K575+K577</f>
        <v>35648.83</v>
      </c>
      <c r="L574" s="111">
        <f>L575+L577</f>
        <v>35648.83</v>
      </c>
      <c r="M574" s="92">
        <f t="shared" si="73"/>
        <v>100</v>
      </c>
    </row>
    <row r="575" spans="1:13" ht="36" customHeight="1" x14ac:dyDescent="0.3">
      <c r="A575" s="88" t="s">
        <v>355</v>
      </c>
      <c r="B575" s="90" t="s">
        <v>662</v>
      </c>
      <c r="C575" s="101" t="s">
        <v>483</v>
      </c>
      <c r="D575" s="101" t="s">
        <v>276</v>
      </c>
      <c r="E575" s="90" t="s">
        <v>267</v>
      </c>
      <c r="F575" s="90" t="s">
        <v>271</v>
      </c>
      <c r="G575" s="90" t="s">
        <v>274</v>
      </c>
      <c r="H575" s="90" t="s">
        <v>356</v>
      </c>
      <c r="I575" s="95" t="s">
        <v>3</v>
      </c>
      <c r="J575" s="180">
        <f>J576</f>
        <v>31680.23</v>
      </c>
      <c r="K575" s="110">
        <f>K576</f>
        <v>35004.83</v>
      </c>
      <c r="L575" s="111">
        <f>L576</f>
        <v>35004.83</v>
      </c>
      <c r="M575" s="92">
        <f t="shared" si="73"/>
        <v>100</v>
      </c>
    </row>
    <row r="576" spans="1:13" ht="54" customHeight="1" x14ac:dyDescent="0.3">
      <c r="A576" s="117" t="s">
        <v>549</v>
      </c>
      <c r="B576" s="90" t="s">
        <v>662</v>
      </c>
      <c r="C576" s="101" t="s">
        <v>483</v>
      </c>
      <c r="D576" s="101" t="s">
        <v>276</v>
      </c>
      <c r="E576" s="90" t="s">
        <v>267</v>
      </c>
      <c r="F576" s="90" t="s">
        <v>271</v>
      </c>
      <c r="G576" s="90" t="s">
        <v>274</v>
      </c>
      <c r="H576" s="90" t="s">
        <v>356</v>
      </c>
      <c r="I576" s="95" t="s">
        <v>91</v>
      </c>
      <c r="J576" s="176">
        <v>31680.23</v>
      </c>
      <c r="K576" s="110">
        <v>35004.83</v>
      </c>
      <c r="L576" s="111">
        <v>35004.83</v>
      </c>
      <c r="M576" s="92">
        <f t="shared" si="73"/>
        <v>100</v>
      </c>
    </row>
    <row r="577" spans="1:13" ht="90" customHeight="1" x14ac:dyDescent="0.3">
      <c r="A577" s="104" t="s">
        <v>612</v>
      </c>
      <c r="B577" s="90" t="s">
        <v>662</v>
      </c>
      <c r="C577" s="101" t="s">
        <v>483</v>
      </c>
      <c r="D577" s="101" t="s">
        <v>276</v>
      </c>
      <c r="E577" s="90" t="s">
        <v>267</v>
      </c>
      <c r="F577" s="90" t="s">
        <v>271</v>
      </c>
      <c r="G577" s="90" t="s">
        <v>274</v>
      </c>
      <c r="H577" s="90" t="s">
        <v>613</v>
      </c>
      <c r="I577" s="95" t="s">
        <v>3</v>
      </c>
      <c r="J577" s="176">
        <v>555.16999999999996</v>
      </c>
      <c r="K577" s="110">
        <f>K578</f>
        <v>644</v>
      </c>
      <c r="L577" s="111">
        <f>L578</f>
        <v>644</v>
      </c>
      <c r="M577" s="92">
        <f t="shared" si="73"/>
        <v>100</v>
      </c>
    </row>
    <row r="578" spans="1:13" ht="54" customHeight="1" x14ac:dyDescent="0.3">
      <c r="A578" s="117" t="s">
        <v>549</v>
      </c>
      <c r="B578" s="90" t="s">
        <v>662</v>
      </c>
      <c r="C578" s="101" t="s">
        <v>483</v>
      </c>
      <c r="D578" s="101" t="s">
        <v>276</v>
      </c>
      <c r="E578" s="90" t="s">
        <v>267</v>
      </c>
      <c r="F578" s="90" t="s">
        <v>271</v>
      </c>
      <c r="G578" s="90" t="s">
        <v>274</v>
      </c>
      <c r="H578" s="90" t="s">
        <v>613</v>
      </c>
      <c r="I578" s="95" t="s">
        <v>91</v>
      </c>
      <c r="J578" s="176">
        <v>555.16999999999996</v>
      </c>
      <c r="K578" s="110">
        <v>644</v>
      </c>
      <c r="L578" s="111">
        <v>644</v>
      </c>
      <c r="M578" s="92">
        <f t="shared" si="73"/>
        <v>100</v>
      </c>
    </row>
    <row r="579" spans="1:13" ht="18" customHeight="1" x14ac:dyDescent="0.3">
      <c r="A579" s="132" t="s">
        <v>542</v>
      </c>
      <c r="B579" s="83" t="s">
        <v>662</v>
      </c>
      <c r="C579" s="83" t="s">
        <v>511</v>
      </c>
      <c r="D579" s="83" t="s">
        <v>270</v>
      </c>
      <c r="E579" s="97" t="s">
        <v>270</v>
      </c>
      <c r="F579" s="83" t="s">
        <v>271</v>
      </c>
      <c r="G579" s="83" t="s">
        <v>270</v>
      </c>
      <c r="H579" s="83" t="s">
        <v>272</v>
      </c>
      <c r="I579" s="98" t="s">
        <v>3</v>
      </c>
      <c r="J579" s="177">
        <f>J580+J616</f>
        <v>96188.249999999985</v>
      </c>
      <c r="K579" s="99">
        <f>K580+K616</f>
        <v>112107.52999999998</v>
      </c>
      <c r="L579" s="100">
        <f>L580+L616</f>
        <v>109301.65999999999</v>
      </c>
      <c r="M579" s="85">
        <f t="shared" si="73"/>
        <v>97.497161876637549</v>
      </c>
    </row>
    <row r="580" spans="1:13" ht="18" customHeight="1" x14ac:dyDescent="0.3">
      <c r="A580" s="133" t="s">
        <v>543</v>
      </c>
      <c r="B580" s="83" t="s">
        <v>662</v>
      </c>
      <c r="C580" s="97" t="s">
        <v>511</v>
      </c>
      <c r="D580" s="97" t="s">
        <v>274</v>
      </c>
      <c r="E580" s="83" t="s">
        <v>270</v>
      </c>
      <c r="F580" s="83" t="s">
        <v>271</v>
      </c>
      <c r="G580" s="83" t="s">
        <v>270</v>
      </c>
      <c r="H580" s="83" t="s">
        <v>272</v>
      </c>
      <c r="I580" s="98" t="s">
        <v>3</v>
      </c>
      <c r="J580" s="177">
        <f>J581+J613</f>
        <v>94686.299999999988</v>
      </c>
      <c r="K580" s="99">
        <f>K581+K613</f>
        <v>110564.54999999999</v>
      </c>
      <c r="L580" s="100">
        <f>L581+L613</f>
        <v>107758.68</v>
      </c>
      <c r="M580" s="85">
        <f t="shared" si="73"/>
        <v>97.462233600191027</v>
      </c>
    </row>
    <row r="581" spans="1:13" ht="54" customHeight="1" x14ac:dyDescent="0.3">
      <c r="A581" s="117" t="s">
        <v>536</v>
      </c>
      <c r="B581" s="83" t="s">
        <v>662</v>
      </c>
      <c r="C581" s="97" t="s">
        <v>511</v>
      </c>
      <c r="D581" s="97" t="s">
        <v>274</v>
      </c>
      <c r="E581" s="83" t="s">
        <v>267</v>
      </c>
      <c r="F581" s="83" t="s">
        <v>271</v>
      </c>
      <c r="G581" s="83" t="s">
        <v>270</v>
      </c>
      <c r="H581" s="83" t="s">
        <v>272</v>
      </c>
      <c r="I581" s="98" t="s">
        <v>3</v>
      </c>
      <c r="J581" s="177">
        <f>J586+J598+J611+J582+J593</f>
        <v>94662.299999999988</v>
      </c>
      <c r="K581" s="99">
        <f>K586+K598+K611+K582+K593</f>
        <v>110540.54999999999</v>
      </c>
      <c r="L581" s="100">
        <f>L586+L598+L611+L582+L593</f>
        <v>107734.68</v>
      </c>
      <c r="M581" s="92">
        <f t="shared" si="73"/>
        <v>97.461682613303452</v>
      </c>
    </row>
    <row r="582" spans="1:13" ht="18" customHeight="1" x14ac:dyDescent="0.3">
      <c r="A582" s="117" t="s">
        <v>665</v>
      </c>
      <c r="B582" s="90" t="s">
        <v>662</v>
      </c>
      <c r="C582" s="101" t="s">
        <v>511</v>
      </c>
      <c r="D582" s="101" t="s">
        <v>274</v>
      </c>
      <c r="E582" s="90" t="s">
        <v>267</v>
      </c>
      <c r="F582" s="90" t="s">
        <v>271</v>
      </c>
      <c r="G582" s="90" t="s">
        <v>666</v>
      </c>
      <c r="H582" s="90" t="s">
        <v>272</v>
      </c>
      <c r="I582" s="95" t="s">
        <v>3</v>
      </c>
      <c r="J582" s="178">
        <f>J583</f>
        <v>0</v>
      </c>
      <c r="K582" s="102">
        <f>K583</f>
        <v>101.00999999999999</v>
      </c>
      <c r="L582" s="103">
        <f>L583</f>
        <v>101.00999999999999</v>
      </c>
      <c r="M582" s="92">
        <f t="shared" si="73"/>
        <v>100</v>
      </c>
    </row>
    <row r="583" spans="1:13" ht="72" customHeight="1" x14ac:dyDescent="0.3">
      <c r="A583" s="117" t="s">
        <v>667</v>
      </c>
      <c r="B583" s="90" t="s">
        <v>662</v>
      </c>
      <c r="C583" s="101" t="s">
        <v>511</v>
      </c>
      <c r="D583" s="101" t="s">
        <v>274</v>
      </c>
      <c r="E583" s="90" t="s">
        <v>267</v>
      </c>
      <c r="F583" s="90" t="s">
        <v>271</v>
      </c>
      <c r="G583" s="90" t="s">
        <v>666</v>
      </c>
      <c r="H583" s="90" t="s">
        <v>668</v>
      </c>
      <c r="I583" s="95" t="s">
        <v>3</v>
      </c>
      <c r="J583" s="178">
        <f>J584+J585</f>
        <v>0</v>
      </c>
      <c r="K583" s="102">
        <f>K584+K585</f>
        <v>101.00999999999999</v>
      </c>
      <c r="L583" s="103">
        <f>L584+L585</f>
        <v>101.00999999999999</v>
      </c>
      <c r="M583" s="92">
        <f t="shared" si="73"/>
        <v>100</v>
      </c>
    </row>
    <row r="584" spans="1:13" ht="18" customHeight="1" x14ac:dyDescent="0.3">
      <c r="A584" s="117" t="s">
        <v>556</v>
      </c>
      <c r="B584" s="90" t="s">
        <v>662</v>
      </c>
      <c r="C584" s="101" t="s">
        <v>511</v>
      </c>
      <c r="D584" s="101" t="s">
        <v>274</v>
      </c>
      <c r="E584" s="90" t="s">
        <v>267</v>
      </c>
      <c r="F584" s="90" t="s">
        <v>271</v>
      </c>
      <c r="G584" s="90" t="s">
        <v>666</v>
      </c>
      <c r="H584" s="90" t="s">
        <v>668</v>
      </c>
      <c r="I584" s="95" t="s">
        <v>64</v>
      </c>
      <c r="J584" s="178">
        <v>0</v>
      </c>
      <c r="K584" s="102">
        <v>50.51</v>
      </c>
      <c r="L584" s="103">
        <v>50.51</v>
      </c>
      <c r="M584" s="92">
        <f t="shared" si="73"/>
        <v>100</v>
      </c>
    </row>
    <row r="585" spans="1:13" ht="54" customHeight="1" x14ac:dyDescent="0.3">
      <c r="A585" s="117" t="s">
        <v>549</v>
      </c>
      <c r="B585" s="90" t="s">
        <v>662</v>
      </c>
      <c r="C585" s="101" t="s">
        <v>511</v>
      </c>
      <c r="D585" s="101" t="s">
        <v>274</v>
      </c>
      <c r="E585" s="90" t="s">
        <v>267</v>
      </c>
      <c r="F585" s="90" t="s">
        <v>271</v>
      </c>
      <c r="G585" s="90" t="s">
        <v>666</v>
      </c>
      <c r="H585" s="90" t="s">
        <v>668</v>
      </c>
      <c r="I585" s="95" t="s">
        <v>91</v>
      </c>
      <c r="J585" s="178">
        <v>0</v>
      </c>
      <c r="K585" s="102">
        <v>50.5</v>
      </c>
      <c r="L585" s="103">
        <v>50.5</v>
      </c>
      <c r="M585" s="92">
        <f t="shared" si="73"/>
        <v>100</v>
      </c>
    </row>
    <row r="586" spans="1:13" ht="54" customHeight="1" x14ac:dyDescent="0.3">
      <c r="A586" s="117" t="s">
        <v>669</v>
      </c>
      <c r="B586" s="90" t="s">
        <v>662</v>
      </c>
      <c r="C586" s="101" t="s">
        <v>511</v>
      </c>
      <c r="D586" s="101" t="s">
        <v>274</v>
      </c>
      <c r="E586" s="90" t="s">
        <v>267</v>
      </c>
      <c r="F586" s="90" t="s">
        <v>271</v>
      </c>
      <c r="G586" s="90" t="s">
        <v>295</v>
      </c>
      <c r="H586" s="90" t="s">
        <v>272</v>
      </c>
      <c r="I586" s="95" t="s">
        <v>3</v>
      </c>
      <c r="J586" s="178">
        <f>J587+J589+J591</f>
        <v>18424.489999999998</v>
      </c>
      <c r="K586" s="102">
        <f>K587+K589+K591</f>
        <v>18534.749999999996</v>
      </c>
      <c r="L586" s="103">
        <f>L587+L589+L591</f>
        <v>18534.749999999996</v>
      </c>
      <c r="M586" s="92">
        <f t="shared" si="73"/>
        <v>100</v>
      </c>
    </row>
    <row r="587" spans="1:13" ht="54" customHeight="1" x14ac:dyDescent="0.3">
      <c r="A587" s="124" t="s">
        <v>670</v>
      </c>
      <c r="B587" s="90" t="s">
        <v>662</v>
      </c>
      <c r="C587" s="101" t="s">
        <v>511</v>
      </c>
      <c r="D587" s="101" t="s">
        <v>274</v>
      </c>
      <c r="E587" s="90" t="s">
        <v>267</v>
      </c>
      <c r="F587" s="90" t="s">
        <v>271</v>
      </c>
      <c r="G587" s="90" t="s">
        <v>295</v>
      </c>
      <c r="H587" s="90" t="s">
        <v>671</v>
      </c>
      <c r="I587" s="95" t="s">
        <v>3</v>
      </c>
      <c r="J587" s="178">
        <f>J588</f>
        <v>362.11</v>
      </c>
      <c r="K587" s="102">
        <f>K588</f>
        <v>321.67</v>
      </c>
      <c r="L587" s="103">
        <f>L588</f>
        <v>321.67</v>
      </c>
      <c r="M587" s="92">
        <f t="shared" si="73"/>
        <v>100</v>
      </c>
    </row>
    <row r="588" spans="1:13" ht="54" customHeight="1" x14ac:dyDescent="0.3">
      <c r="A588" s="117" t="s">
        <v>549</v>
      </c>
      <c r="B588" s="90" t="s">
        <v>662</v>
      </c>
      <c r="C588" s="101" t="s">
        <v>511</v>
      </c>
      <c r="D588" s="101" t="s">
        <v>274</v>
      </c>
      <c r="E588" s="90" t="s">
        <v>267</v>
      </c>
      <c r="F588" s="90" t="s">
        <v>271</v>
      </c>
      <c r="G588" s="90" t="s">
        <v>295</v>
      </c>
      <c r="H588" s="90" t="s">
        <v>671</v>
      </c>
      <c r="I588" s="95" t="s">
        <v>91</v>
      </c>
      <c r="J588" s="176">
        <v>362.11</v>
      </c>
      <c r="K588" s="102">
        <v>321.67</v>
      </c>
      <c r="L588" s="103">
        <v>321.67</v>
      </c>
      <c r="M588" s="92">
        <f t="shared" si="73"/>
        <v>100</v>
      </c>
    </row>
    <row r="589" spans="1:13" ht="36" customHeight="1" x14ac:dyDescent="0.3">
      <c r="A589" s="88" t="s">
        <v>355</v>
      </c>
      <c r="B589" s="90" t="s">
        <v>662</v>
      </c>
      <c r="C589" s="101" t="s">
        <v>511</v>
      </c>
      <c r="D589" s="101" t="s">
        <v>274</v>
      </c>
      <c r="E589" s="90" t="s">
        <v>267</v>
      </c>
      <c r="F589" s="90" t="s">
        <v>271</v>
      </c>
      <c r="G589" s="90" t="s">
        <v>295</v>
      </c>
      <c r="H589" s="90" t="s">
        <v>356</v>
      </c>
      <c r="I589" s="95" t="s">
        <v>3</v>
      </c>
      <c r="J589" s="178">
        <f>J590</f>
        <v>17725.849999999999</v>
      </c>
      <c r="K589" s="102">
        <f>K590</f>
        <v>17876.55</v>
      </c>
      <c r="L589" s="103">
        <f>L590</f>
        <v>17876.55</v>
      </c>
      <c r="M589" s="92">
        <f t="shared" si="73"/>
        <v>100</v>
      </c>
    </row>
    <row r="590" spans="1:13" ht="54" customHeight="1" x14ac:dyDescent="0.3">
      <c r="A590" s="117" t="s">
        <v>549</v>
      </c>
      <c r="B590" s="90" t="s">
        <v>662</v>
      </c>
      <c r="C590" s="101" t="s">
        <v>511</v>
      </c>
      <c r="D590" s="101" t="s">
        <v>274</v>
      </c>
      <c r="E590" s="90" t="s">
        <v>267</v>
      </c>
      <c r="F590" s="90" t="s">
        <v>271</v>
      </c>
      <c r="G590" s="90" t="s">
        <v>295</v>
      </c>
      <c r="H590" s="90" t="s">
        <v>356</v>
      </c>
      <c r="I590" s="95" t="s">
        <v>91</v>
      </c>
      <c r="J590" s="176">
        <v>17725.849999999999</v>
      </c>
      <c r="K590" s="102">
        <v>17876.55</v>
      </c>
      <c r="L590" s="103">
        <v>17876.55</v>
      </c>
      <c r="M590" s="92">
        <f t="shared" si="73"/>
        <v>100</v>
      </c>
    </row>
    <row r="591" spans="1:13" ht="72" customHeight="1" x14ac:dyDescent="0.3">
      <c r="A591" s="139" t="s">
        <v>672</v>
      </c>
      <c r="B591" s="90" t="s">
        <v>662</v>
      </c>
      <c r="C591" s="101" t="s">
        <v>511</v>
      </c>
      <c r="D591" s="101" t="s">
        <v>274</v>
      </c>
      <c r="E591" s="90" t="s">
        <v>267</v>
      </c>
      <c r="F591" s="90" t="s">
        <v>271</v>
      </c>
      <c r="G591" s="90" t="s">
        <v>295</v>
      </c>
      <c r="H591" s="90" t="s">
        <v>673</v>
      </c>
      <c r="I591" s="95" t="s">
        <v>3</v>
      </c>
      <c r="J591" s="178">
        <f>J592</f>
        <v>336.53</v>
      </c>
      <c r="K591" s="102">
        <f>K592</f>
        <v>336.53</v>
      </c>
      <c r="L591" s="103">
        <f>L592</f>
        <v>336.53</v>
      </c>
      <c r="M591" s="92">
        <f t="shared" si="73"/>
        <v>100</v>
      </c>
    </row>
    <row r="592" spans="1:13" ht="54" customHeight="1" x14ac:dyDescent="0.3">
      <c r="A592" s="117" t="s">
        <v>549</v>
      </c>
      <c r="B592" s="90" t="s">
        <v>662</v>
      </c>
      <c r="C592" s="101" t="s">
        <v>511</v>
      </c>
      <c r="D592" s="101" t="s">
        <v>274</v>
      </c>
      <c r="E592" s="90" t="s">
        <v>267</v>
      </c>
      <c r="F592" s="90" t="s">
        <v>271</v>
      </c>
      <c r="G592" s="90" t="s">
        <v>295</v>
      </c>
      <c r="H592" s="90" t="s">
        <v>673</v>
      </c>
      <c r="I592" s="95" t="s">
        <v>91</v>
      </c>
      <c r="J592" s="176">
        <v>336.53</v>
      </c>
      <c r="K592" s="102">
        <v>336.53</v>
      </c>
      <c r="L592" s="103">
        <v>336.53</v>
      </c>
      <c r="M592" s="92">
        <f t="shared" si="73"/>
        <v>100</v>
      </c>
    </row>
    <row r="593" spans="1:13" ht="18" customHeight="1" x14ac:dyDescent="0.3">
      <c r="A593" s="123" t="s">
        <v>674</v>
      </c>
      <c r="B593" s="90" t="s">
        <v>662</v>
      </c>
      <c r="C593" s="101" t="s">
        <v>511</v>
      </c>
      <c r="D593" s="101" t="s">
        <v>274</v>
      </c>
      <c r="E593" s="90" t="s">
        <v>267</v>
      </c>
      <c r="F593" s="90" t="s">
        <v>271</v>
      </c>
      <c r="G593" s="90" t="s">
        <v>276</v>
      </c>
      <c r="H593" s="90" t="s">
        <v>279</v>
      </c>
      <c r="I593" s="95" t="s">
        <v>3</v>
      </c>
      <c r="J593" s="178">
        <f>J594+J596</f>
        <v>0</v>
      </c>
      <c r="K593" s="102">
        <f>K594+K596</f>
        <v>3939.23</v>
      </c>
      <c r="L593" s="103">
        <f>L594+L596</f>
        <v>3227.16</v>
      </c>
      <c r="M593" s="92">
        <f t="shared" si="73"/>
        <v>81.923624667765012</v>
      </c>
    </row>
    <row r="594" spans="1:13" ht="54" customHeight="1" x14ac:dyDescent="0.3">
      <c r="A594" s="122" t="s">
        <v>675</v>
      </c>
      <c r="B594" s="90" t="s">
        <v>662</v>
      </c>
      <c r="C594" s="101" t="s">
        <v>511</v>
      </c>
      <c r="D594" s="101" t="s">
        <v>274</v>
      </c>
      <c r="E594" s="90" t="s">
        <v>267</v>
      </c>
      <c r="F594" s="90" t="s">
        <v>271</v>
      </c>
      <c r="G594" s="90" t="s">
        <v>276</v>
      </c>
      <c r="H594" s="90" t="s">
        <v>676</v>
      </c>
      <c r="I594" s="95" t="s">
        <v>3</v>
      </c>
      <c r="J594" s="178">
        <f>J595</f>
        <v>0</v>
      </c>
      <c r="K594" s="102">
        <f>K595</f>
        <v>3494.23</v>
      </c>
      <c r="L594" s="103">
        <f>L595</f>
        <v>2782.16</v>
      </c>
      <c r="M594" s="92">
        <f t="shared" si="73"/>
        <v>79.621547522630166</v>
      </c>
    </row>
    <row r="595" spans="1:13" ht="36" customHeight="1" x14ac:dyDescent="0.3">
      <c r="A595" s="117" t="s">
        <v>289</v>
      </c>
      <c r="B595" s="90" t="s">
        <v>662</v>
      </c>
      <c r="C595" s="101" t="s">
        <v>511</v>
      </c>
      <c r="D595" s="101" t="s">
        <v>274</v>
      </c>
      <c r="E595" s="90" t="s">
        <v>267</v>
      </c>
      <c r="F595" s="90" t="s">
        <v>271</v>
      </c>
      <c r="G595" s="90" t="s">
        <v>276</v>
      </c>
      <c r="H595" s="90" t="s">
        <v>676</v>
      </c>
      <c r="I595" s="95" t="s">
        <v>5</v>
      </c>
      <c r="J595" s="178">
        <v>0</v>
      </c>
      <c r="K595" s="102">
        <v>3494.23</v>
      </c>
      <c r="L595" s="103">
        <v>2782.16</v>
      </c>
      <c r="M595" s="92">
        <f t="shared" si="73"/>
        <v>79.621547522630166</v>
      </c>
    </row>
    <row r="596" spans="1:13" ht="72" customHeight="1" x14ac:dyDescent="0.3">
      <c r="A596" s="122" t="s">
        <v>677</v>
      </c>
      <c r="B596" s="90" t="s">
        <v>662</v>
      </c>
      <c r="C596" s="101" t="s">
        <v>511</v>
      </c>
      <c r="D596" s="101" t="s">
        <v>274</v>
      </c>
      <c r="E596" s="90" t="s">
        <v>267</v>
      </c>
      <c r="F596" s="90" t="s">
        <v>271</v>
      </c>
      <c r="G596" s="90" t="s">
        <v>276</v>
      </c>
      <c r="H596" s="90" t="s">
        <v>678</v>
      </c>
      <c r="I596" s="95" t="s">
        <v>3</v>
      </c>
      <c r="J596" s="178">
        <f>J597</f>
        <v>0</v>
      </c>
      <c r="K596" s="102">
        <f>K597</f>
        <v>445</v>
      </c>
      <c r="L596" s="103">
        <f>L597</f>
        <v>445</v>
      </c>
      <c r="M596" s="92">
        <f t="shared" si="73"/>
        <v>100</v>
      </c>
    </row>
    <row r="597" spans="1:13" ht="36" customHeight="1" x14ac:dyDescent="0.3">
      <c r="A597" s="117" t="s">
        <v>289</v>
      </c>
      <c r="B597" s="90" t="s">
        <v>662</v>
      </c>
      <c r="C597" s="101" t="s">
        <v>511</v>
      </c>
      <c r="D597" s="101" t="s">
        <v>274</v>
      </c>
      <c r="E597" s="90" t="s">
        <v>267</v>
      </c>
      <c r="F597" s="90" t="s">
        <v>271</v>
      </c>
      <c r="G597" s="90" t="s">
        <v>276</v>
      </c>
      <c r="H597" s="90" t="s">
        <v>678</v>
      </c>
      <c r="I597" s="95" t="s">
        <v>5</v>
      </c>
      <c r="J597" s="178">
        <v>0</v>
      </c>
      <c r="K597" s="102">
        <v>445</v>
      </c>
      <c r="L597" s="103">
        <v>445</v>
      </c>
      <c r="M597" s="92">
        <f t="shared" si="73"/>
        <v>100</v>
      </c>
    </row>
    <row r="598" spans="1:13" ht="36" customHeight="1" x14ac:dyDescent="0.3">
      <c r="A598" s="117" t="s">
        <v>679</v>
      </c>
      <c r="B598" s="90" t="s">
        <v>662</v>
      </c>
      <c r="C598" s="101" t="s">
        <v>511</v>
      </c>
      <c r="D598" s="101" t="s">
        <v>274</v>
      </c>
      <c r="E598" s="90" t="s">
        <v>267</v>
      </c>
      <c r="F598" s="90" t="s">
        <v>271</v>
      </c>
      <c r="G598" s="90" t="s">
        <v>302</v>
      </c>
      <c r="H598" s="90" t="s">
        <v>279</v>
      </c>
      <c r="I598" s="95" t="s">
        <v>3</v>
      </c>
      <c r="J598" s="178">
        <f>J599+J604+J606+J608</f>
        <v>75937.929999999978</v>
      </c>
      <c r="K598" s="102">
        <f>K599+K604+K606+K608</f>
        <v>87155.56</v>
      </c>
      <c r="L598" s="103">
        <f>L599+L604+L606+L608</f>
        <v>85061.759999999995</v>
      </c>
      <c r="M598" s="92">
        <f t="shared" si="73"/>
        <v>97.597628883343759</v>
      </c>
    </row>
    <row r="599" spans="1:13" ht="36" customHeight="1" x14ac:dyDescent="0.3">
      <c r="A599" s="140" t="s">
        <v>355</v>
      </c>
      <c r="B599" s="90" t="s">
        <v>662</v>
      </c>
      <c r="C599" s="101" t="s">
        <v>511</v>
      </c>
      <c r="D599" s="101" t="s">
        <v>274</v>
      </c>
      <c r="E599" s="90" t="s">
        <v>267</v>
      </c>
      <c r="F599" s="90" t="s">
        <v>271</v>
      </c>
      <c r="G599" s="90" t="s">
        <v>302</v>
      </c>
      <c r="H599" s="90" t="s">
        <v>356</v>
      </c>
      <c r="I599" s="95" t="s">
        <v>3</v>
      </c>
      <c r="J599" s="178">
        <f>J600+J601+J603+J602</f>
        <v>68087.039999999994</v>
      </c>
      <c r="K599" s="102">
        <f>K600+K601+K603+K602</f>
        <v>79044.209999999992</v>
      </c>
      <c r="L599" s="103">
        <f>L600+L601+L603+L602</f>
        <v>76970.099999999991</v>
      </c>
      <c r="M599" s="92">
        <f t="shared" si="73"/>
        <v>97.37601274021209</v>
      </c>
    </row>
    <row r="600" spans="1:13" ht="72" customHeight="1" x14ac:dyDescent="0.3">
      <c r="A600" s="117" t="s">
        <v>284</v>
      </c>
      <c r="B600" s="90" t="s">
        <v>662</v>
      </c>
      <c r="C600" s="101" t="s">
        <v>511</v>
      </c>
      <c r="D600" s="101" t="s">
        <v>274</v>
      </c>
      <c r="E600" s="90" t="s">
        <v>267</v>
      </c>
      <c r="F600" s="90" t="s">
        <v>271</v>
      </c>
      <c r="G600" s="90" t="s">
        <v>302</v>
      </c>
      <c r="H600" s="90" t="s">
        <v>356</v>
      </c>
      <c r="I600" s="95" t="s">
        <v>27</v>
      </c>
      <c r="J600" s="176">
        <v>57432.160000000003</v>
      </c>
      <c r="K600" s="102">
        <v>61986.68</v>
      </c>
      <c r="L600" s="103">
        <v>61887.62</v>
      </c>
      <c r="M600" s="92">
        <f t="shared" si="73"/>
        <v>99.840191473393972</v>
      </c>
    </row>
    <row r="601" spans="1:13" ht="36" customHeight="1" x14ac:dyDescent="0.3">
      <c r="A601" s="117" t="s">
        <v>289</v>
      </c>
      <c r="B601" s="90" t="s">
        <v>662</v>
      </c>
      <c r="C601" s="101" t="s">
        <v>511</v>
      </c>
      <c r="D601" s="101" t="s">
        <v>274</v>
      </c>
      <c r="E601" s="90" t="s">
        <v>267</v>
      </c>
      <c r="F601" s="90" t="s">
        <v>271</v>
      </c>
      <c r="G601" s="90" t="s">
        <v>302</v>
      </c>
      <c r="H601" s="90" t="s">
        <v>356</v>
      </c>
      <c r="I601" s="95" t="s">
        <v>5</v>
      </c>
      <c r="J601" s="176">
        <v>10212.43</v>
      </c>
      <c r="K601" s="102">
        <v>14855.43</v>
      </c>
      <c r="L601" s="103">
        <v>12897.3</v>
      </c>
      <c r="M601" s="92">
        <f t="shared" si="73"/>
        <v>86.818759201180967</v>
      </c>
    </row>
    <row r="602" spans="1:13" ht="36" customHeight="1" x14ac:dyDescent="0.3">
      <c r="A602" s="81" t="s">
        <v>351</v>
      </c>
      <c r="B602" s="90" t="s">
        <v>662</v>
      </c>
      <c r="C602" s="101" t="s">
        <v>511</v>
      </c>
      <c r="D602" s="101" t="s">
        <v>274</v>
      </c>
      <c r="E602" s="90" t="s">
        <v>267</v>
      </c>
      <c r="F602" s="90" t="s">
        <v>271</v>
      </c>
      <c r="G602" s="90" t="s">
        <v>302</v>
      </c>
      <c r="H602" s="90" t="s">
        <v>356</v>
      </c>
      <c r="I602" s="95" t="s">
        <v>0</v>
      </c>
      <c r="J602" s="176">
        <v>0</v>
      </c>
      <c r="K602" s="102">
        <v>1946.76</v>
      </c>
      <c r="L602" s="103">
        <v>1946.76</v>
      </c>
      <c r="M602" s="92">
        <f t="shared" si="73"/>
        <v>100</v>
      </c>
    </row>
    <row r="603" spans="1:13" ht="18" customHeight="1" x14ac:dyDescent="0.3">
      <c r="A603" s="140" t="s">
        <v>291</v>
      </c>
      <c r="B603" s="90" t="s">
        <v>662</v>
      </c>
      <c r="C603" s="101" t="s">
        <v>511</v>
      </c>
      <c r="D603" s="101" t="s">
        <v>274</v>
      </c>
      <c r="E603" s="90" t="s">
        <v>267</v>
      </c>
      <c r="F603" s="90" t="s">
        <v>271</v>
      </c>
      <c r="G603" s="90" t="s">
        <v>302</v>
      </c>
      <c r="H603" s="90" t="s">
        <v>356</v>
      </c>
      <c r="I603" s="95" t="s">
        <v>20</v>
      </c>
      <c r="J603" s="176">
        <v>442.45</v>
      </c>
      <c r="K603" s="102">
        <v>255.34</v>
      </c>
      <c r="L603" s="103">
        <v>238.42</v>
      </c>
      <c r="M603" s="92">
        <f t="shared" si="73"/>
        <v>93.373541160805189</v>
      </c>
    </row>
    <row r="604" spans="1:13" ht="18" customHeight="1" x14ac:dyDescent="0.3">
      <c r="A604" s="133" t="s">
        <v>680</v>
      </c>
      <c r="B604" s="90" t="s">
        <v>662</v>
      </c>
      <c r="C604" s="101" t="s">
        <v>511</v>
      </c>
      <c r="D604" s="101" t="s">
        <v>274</v>
      </c>
      <c r="E604" s="90" t="s">
        <v>267</v>
      </c>
      <c r="F604" s="90" t="s">
        <v>271</v>
      </c>
      <c r="G604" s="90" t="s">
        <v>302</v>
      </c>
      <c r="H604" s="90" t="s">
        <v>681</v>
      </c>
      <c r="I604" s="95" t="s">
        <v>3</v>
      </c>
      <c r="J604" s="178">
        <f>J605</f>
        <v>1943.4</v>
      </c>
      <c r="K604" s="102">
        <f>K605</f>
        <v>2525.89</v>
      </c>
      <c r="L604" s="103">
        <f>L605</f>
        <v>2506.1999999999998</v>
      </c>
      <c r="M604" s="92">
        <f t="shared" si="73"/>
        <v>99.22047278385044</v>
      </c>
    </row>
    <row r="605" spans="1:13" ht="36" customHeight="1" x14ac:dyDescent="0.3">
      <c r="A605" s="117" t="s">
        <v>289</v>
      </c>
      <c r="B605" s="90" t="s">
        <v>662</v>
      </c>
      <c r="C605" s="101" t="s">
        <v>511</v>
      </c>
      <c r="D605" s="101" t="s">
        <v>274</v>
      </c>
      <c r="E605" s="90" t="s">
        <v>267</v>
      </c>
      <c r="F605" s="90" t="s">
        <v>271</v>
      </c>
      <c r="G605" s="90" t="s">
        <v>302</v>
      </c>
      <c r="H605" s="90" t="s">
        <v>681</v>
      </c>
      <c r="I605" s="95" t="s">
        <v>5</v>
      </c>
      <c r="J605" s="176">
        <v>1943.4</v>
      </c>
      <c r="K605" s="102">
        <v>2525.89</v>
      </c>
      <c r="L605" s="103">
        <v>2506.1999999999998</v>
      </c>
      <c r="M605" s="92">
        <f t="shared" si="73"/>
        <v>99.22047278385044</v>
      </c>
    </row>
    <row r="606" spans="1:13" ht="54" customHeight="1" x14ac:dyDescent="0.3">
      <c r="A606" s="124" t="s">
        <v>682</v>
      </c>
      <c r="B606" s="90" t="s">
        <v>662</v>
      </c>
      <c r="C606" s="101" t="s">
        <v>511</v>
      </c>
      <c r="D606" s="101" t="s">
        <v>274</v>
      </c>
      <c r="E606" s="90" t="s">
        <v>267</v>
      </c>
      <c r="F606" s="90" t="s">
        <v>271</v>
      </c>
      <c r="G606" s="90" t="s">
        <v>302</v>
      </c>
      <c r="H606" s="90" t="s">
        <v>671</v>
      </c>
      <c r="I606" s="95" t="s">
        <v>3</v>
      </c>
      <c r="J606" s="178">
        <f>J607</f>
        <v>973.65</v>
      </c>
      <c r="K606" s="102">
        <f>K607</f>
        <v>750.85</v>
      </c>
      <c r="L606" s="103">
        <f>L607</f>
        <v>750.85</v>
      </c>
      <c r="M606" s="92">
        <f t="shared" si="73"/>
        <v>100</v>
      </c>
    </row>
    <row r="607" spans="1:13" ht="72" customHeight="1" x14ac:dyDescent="0.3">
      <c r="A607" s="117" t="s">
        <v>284</v>
      </c>
      <c r="B607" s="90" t="s">
        <v>662</v>
      </c>
      <c r="C607" s="101" t="s">
        <v>511</v>
      </c>
      <c r="D607" s="101" t="s">
        <v>274</v>
      </c>
      <c r="E607" s="90" t="s">
        <v>267</v>
      </c>
      <c r="F607" s="90" t="s">
        <v>271</v>
      </c>
      <c r="G607" s="90" t="s">
        <v>302</v>
      </c>
      <c r="H607" s="90" t="s">
        <v>671</v>
      </c>
      <c r="I607" s="95" t="s">
        <v>27</v>
      </c>
      <c r="J607" s="176">
        <v>973.65</v>
      </c>
      <c r="K607" s="102">
        <v>750.85</v>
      </c>
      <c r="L607" s="103">
        <v>750.85</v>
      </c>
      <c r="M607" s="92">
        <f t="shared" si="73"/>
        <v>100</v>
      </c>
    </row>
    <row r="608" spans="1:13" ht="54" customHeight="1" x14ac:dyDescent="0.3">
      <c r="A608" s="117" t="s">
        <v>683</v>
      </c>
      <c r="B608" s="90" t="s">
        <v>662</v>
      </c>
      <c r="C608" s="101" t="s">
        <v>511</v>
      </c>
      <c r="D608" s="101" t="s">
        <v>274</v>
      </c>
      <c r="E608" s="90" t="s">
        <v>267</v>
      </c>
      <c r="F608" s="90" t="s">
        <v>271</v>
      </c>
      <c r="G608" s="90" t="s">
        <v>302</v>
      </c>
      <c r="H608" s="90" t="s">
        <v>684</v>
      </c>
      <c r="I608" s="95" t="s">
        <v>3</v>
      </c>
      <c r="J608" s="178">
        <f>J609</f>
        <v>4933.84</v>
      </c>
      <c r="K608" s="102">
        <f>K609</f>
        <v>4834.6099999999997</v>
      </c>
      <c r="L608" s="103">
        <f>L609</f>
        <v>4834.6099999999997</v>
      </c>
      <c r="M608" s="92">
        <f t="shared" si="73"/>
        <v>100</v>
      </c>
    </row>
    <row r="609" spans="1:13" ht="36" customHeight="1" x14ac:dyDescent="0.3">
      <c r="A609" s="117" t="s">
        <v>289</v>
      </c>
      <c r="B609" s="90" t="s">
        <v>662</v>
      </c>
      <c r="C609" s="101" t="s">
        <v>511</v>
      </c>
      <c r="D609" s="101" t="s">
        <v>274</v>
      </c>
      <c r="E609" s="90" t="s">
        <v>267</v>
      </c>
      <c r="F609" s="90" t="s">
        <v>271</v>
      </c>
      <c r="G609" s="90" t="s">
        <v>302</v>
      </c>
      <c r="H609" s="90" t="s">
        <v>684</v>
      </c>
      <c r="I609" s="95" t="s">
        <v>5</v>
      </c>
      <c r="J609" s="176">
        <v>4933.84</v>
      </c>
      <c r="K609" s="102">
        <v>4834.6099999999997</v>
      </c>
      <c r="L609" s="103">
        <v>4834.6099999999997</v>
      </c>
      <c r="M609" s="92">
        <f t="shared" si="73"/>
        <v>100</v>
      </c>
    </row>
    <row r="610" spans="1:13" ht="54" customHeight="1" x14ac:dyDescent="0.3">
      <c r="A610" s="117" t="s">
        <v>685</v>
      </c>
      <c r="B610" s="90" t="s">
        <v>662</v>
      </c>
      <c r="C610" s="101" t="s">
        <v>511</v>
      </c>
      <c r="D610" s="101" t="s">
        <v>274</v>
      </c>
      <c r="E610" s="90" t="s">
        <v>267</v>
      </c>
      <c r="F610" s="90" t="s">
        <v>271</v>
      </c>
      <c r="G610" s="90" t="s">
        <v>353</v>
      </c>
      <c r="H610" s="90" t="s">
        <v>272</v>
      </c>
      <c r="I610" s="95" t="s">
        <v>3</v>
      </c>
      <c r="J610" s="178">
        <f t="shared" ref="J610:L611" si="76">J611</f>
        <v>299.88</v>
      </c>
      <c r="K610" s="102">
        <f t="shared" si="76"/>
        <v>810</v>
      </c>
      <c r="L610" s="103">
        <f t="shared" si="76"/>
        <v>810</v>
      </c>
      <c r="M610" s="92">
        <f t="shared" si="73"/>
        <v>100</v>
      </c>
    </row>
    <row r="611" spans="1:13" ht="54" customHeight="1" x14ac:dyDescent="0.3">
      <c r="A611" s="117" t="s">
        <v>686</v>
      </c>
      <c r="B611" s="90" t="s">
        <v>662</v>
      </c>
      <c r="C611" s="101" t="s">
        <v>511</v>
      </c>
      <c r="D611" s="101" t="s">
        <v>274</v>
      </c>
      <c r="E611" s="90" t="s">
        <v>267</v>
      </c>
      <c r="F611" s="90" t="s">
        <v>271</v>
      </c>
      <c r="G611" s="90" t="s">
        <v>353</v>
      </c>
      <c r="H611" s="90" t="s">
        <v>687</v>
      </c>
      <c r="I611" s="95" t="s">
        <v>3</v>
      </c>
      <c r="J611" s="178">
        <f t="shared" si="76"/>
        <v>299.88</v>
      </c>
      <c r="K611" s="102">
        <f t="shared" si="76"/>
        <v>810</v>
      </c>
      <c r="L611" s="103">
        <f t="shared" si="76"/>
        <v>810</v>
      </c>
      <c r="M611" s="92">
        <f t="shared" ref="M611:M676" si="77">L611/K611*100</f>
        <v>100</v>
      </c>
    </row>
    <row r="612" spans="1:13" ht="38.65" customHeight="1" x14ac:dyDescent="0.3">
      <c r="A612" s="117" t="s">
        <v>289</v>
      </c>
      <c r="B612" s="90" t="s">
        <v>662</v>
      </c>
      <c r="C612" s="101" t="s">
        <v>511</v>
      </c>
      <c r="D612" s="101" t="s">
        <v>274</v>
      </c>
      <c r="E612" s="90" t="s">
        <v>267</v>
      </c>
      <c r="F612" s="90" t="s">
        <v>271</v>
      </c>
      <c r="G612" s="90" t="s">
        <v>353</v>
      </c>
      <c r="H612" s="90" t="s">
        <v>687</v>
      </c>
      <c r="I612" s="95" t="s">
        <v>5</v>
      </c>
      <c r="J612" s="176">
        <v>299.88</v>
      </c>
      <c r="K612" s="102">
        <v>810</v>
      </c>
      <c r="L612" s="103">
        <v>810</v>
      </c>
      <c r="M612" s="92">
        <f t="shared" si="77"/>
        <v>100</v>
      </c>
    </row>
    <row r="613" spans="1:13" ht="24.6" customHeight="1" x14ac:dyDescent="0.3">
      <c r="A613" s="117" t="s">
        <v>688</v>
      </c>
      <c r="B613" s="83" t="s">
        <v>662</v>
      </c>
      <c r="C613" s="97" t="s">
        <v>511</v>
      </c>
      <c r="D613" s="97" t="s">
        <v>274</v>
      </c>
      <c r="E613" s="83" t="s">
        <v>546</v>
      </c>
      <c r="F613" s="83" t="s">
        <v>271</v>
      </c>
      <c r="G613" s="83" t="s">
        <v>270</v>
      </c>
      <c r="H613" s="83" t="s">
        <v>272</v>
      </c>
      <c r="I613" s="98" t="s">
        <v>3</v>
      </c>
      <c r="J613" s="177">
        <f t="shared" ref="J613:L614" si="78">J614</f>
        <v>24</v>
      </c>
      <c r="K613" s="99">
        <f t="shared" si="78"/>
        <v>24</v>
      </c>
      <c r="L613" s="100">
        <f t="shared" si="78"/>
        <v>24</v>
      </c>
      <c r="M613" s="92">
        <f t="shared" si="77"/>
        <v>100</v>
      </c>
    </row>
    <row r="614" spans="1:13" ht="36.6" customHeight="1" x14ac:dyDescent="0.3">
      <c r="A614" s="117" t="s">
        <v>689</v>
      </c>
      <c r="B614" s="90" t="s">
        <v>662</v>
      </c>
      <c r="C614" s="101" t="s">
        <v>511</v>
      </c>
      <c r="D614" s="101" t="s">
        <v>274</v>
      </c>
      <c r="E614" s="90" t="s">
        <v>546</v>
      </c>
      <c r="F614" s="90" t="s">
        <v>271</v>
      </c>
      <c r="G614" s="90" t="s">
        <v>270</v>
      </c>
      <c r="H614" s="90" t="s">
        <v>690</v>
      </c>
      <c r="I614" s="95" t="s">
        <v>3</v>
      </c>
      <c r="J614" s="178">
        <f t="shared" si="78"/>
        <v>24</v>
      </c>
      <c r="K614" s="102">
        <f t="shared" si="78"/>
        <v>24</v>
      </c>
      <c r="L614" s="103">
        <f t="shared" si="78"/>
        <v>24</v>
      </c>
      <c r="M614" s="92">
        <f t="shared" si="77"/>
        <v>100</v>
      </c>
    </row>
    <row r="615" spans="1:13" ht="33.6" customHeight="1" x14ac:dyDescent="0.3">
      <c r="A615" s="117" t="s">
        <v>289</v>
      </c>
      <c r="B615" s="90" t="s">
        <v>662</v>
      </c>
      <c r="C615" s="101" t="s">
        <v>511</v>
      </c>
      <c r="D615" s="101" t="s">
        <v>274</v>
      </c>
      <c r="E615" s="90" t="s">
        <v>546</v>
      </c>
      <c r="F615" s="90" t="s">
        <v>271</v>
      </c>
      <c r="G615" s="90" t="s">
        <v>270</v>
      </c>
      <c r="H615" s="90" t="s">
        <v>690</v>
      </c>
      <c r="I615" s="95" t="s">
        <v>5</v>
      </c>
      <c r="J615" s="176">
        <v>24</v>
      </c>
      <c r="K615" s="102">
        <v>24</v>
      </c>
      <c r="L615" s="103">
        <v>24</v>
      </c>
      <c r="M615" s="92">
        <f t="shared" si="77"/>
        <v>100</v>
      </c>
    </row>
    <row r="616" spans="1:13" ht="18" customHeight="1" x14ac:dyDescent="0.3">
      <c r="A616" s="81" t="s">
        <v>544</v>
      </c>
      <c r="B616" s="83" t="s">
        <v>662</v>
      </c>
      <c r="C616" s="83" t="s">
        <v>511</v>
      </c>
      <c r="D616" s="83" t="s">
        <v>302</v>
      </c>
      <c r="E616" s="97" t="s">
        <v>270</v>
      </c>
      <c r="F616" s="83" t="s">
        <v>271</v>
      </c>
      <c r="G616" s="83" t="s">
        <v>270</v>
      </c>
      <c r="H616" s="83" t="s">
        <v>272</v>
      </c>
      <c r="I616" s="98" t="s">
        <v>3</v>
      </c>
      <c r="J616" s="177">
        <f t="shared" ref="J616:K616" si="79">J617+J623</f>
        <v>1501.95</v>
      </c>
      <c r="K616" s="99">
        <f t="shared" si="79"/>
        <v>1542.98</v>
      </c>
      <c r="L616" s="100">
        <f>L617+L623</f>
        <v>1542.98</v>
      </c>
      <c r="M616" s="85">
        <f t="shared" si="77"/>
        <v>100</v>
      </c>
    </row>
    <row r="617" spans="1:13" ht="36" customHeight="1" x14ac:dyDescent="0.3">
      <c r="A617" s="81" t="s">
        <v>691</v>
      </c>
      <c r="B617" s="83" t="s">
        <v>662</v>
      </c>
      <c r="C617" s="83" t="s">
        <v>511</v>
      </c>
      <c r="D617" s="83" t="s">
        <v>302</v>
      </c>
      <c r="E617" s="97" t="s">
        <v>692</v>
      </c>
      <c r="F617" s="83" t="s">
        <v>271</v>
      </c>
      <c r="G617" s="83" t="s">
        <v>270</v>
      </c>
      <c r="H617" s="83" t="s">
        <v>272</v>
      </c>
      <c r="I617" s="98" t="s">
        <v>3</v>
      </c>
      <c r="J617" s="177">
        <f t="shared" ref="J617:K617" si="80">J621+J618</f>
        <v>1501.95</v>
      </c>
      <c r="K617" s="99">
        <f t="shared" si="80"/>
        <v>1516.52</v>
      </c>
      <c r="L617" s="100">
        <f>L621+L618</f>
        <v>1516.52</v>
      </c>
      <c r="M617" s="92">
        <f t="shared" si="77"/>
        <v>100</v>
      </c>
    </row>
    <row r="618" spans="1:13" ht="36" customHeight="1" x14ac:dyDescent="0.3">
      <c r="A618" s="117" t="s">
        <v>355</v>
      </c>
      <c r="B618" s="90" t="s">
        <v>662</v>
      </c>
      <c r="C618" s="90" t="s">
        <v>511</v>
      </c>
      <c r="D618" s="90" t="s">
        <v>302</v>
      </c>
      <c r="E618" s="101" t="s">
        <v>692</v>
      </c>
      <c r="F618" s="90" t="s">
        <v>271</v>
      </c>
      <c r="G618" s="90" t="s">
        <v>270</v>
      </c>
      <c r="H618" s="90" t="s">
        <v>283</v>
      </c>
      <c r="I618" s="95" t="s">
        <v>3</v>
      </c>
      <c r="J618" s="178">
        <f>J619+J620</f>
        <v>51.7</v>
      </c>
      <c r="K618" s="102">
        <f>K619+K620</f>
        <v>57.2</v>
      </c>
      <c r="L618" s="103">
        <f>L619+L620</f>
        <v>57.2</v>
      </c>
      <c r="M618" s="92">
        <f t="shared" si="77"/>
        <v>100</v>
      </c>
    </row>
    <row r="619" spans="1:13" ht="72" customHeight="1" x14ac:dyDescent="0.3">
      <c r="A619" s="81" t="s">
        <v>284</v>
      </c>
      <c r="B619" s="90" t="s">
        <v>662</v>
      </c>
      <c r="C619" s="90" t="s">
        <v>511</v>
      </c>
      <c r="D619" s="90" t="s">
        <v>302</v>
      </c>
      <c r="E619" s="101" t="s">
        <v>692</v>
      </c>
      <c r="F619" s="90" t="s">
        <v>271</v>
      </c>
      <c r="G619" s="90" t="s">
        <v>270</v>
      </c>
      <c r="H619" s="90" t="s">
        <v>283</v>
      </c>
      <c r="I619" s="95" t="s">
        <v>27</v>
      </c>
      <c r="J619" s="176">
        <v>27.7</v>
      </c>
      <c r="K619" s="102">
        <v>27.7</v>
      </c>
      <c r="L619" s="103">
        <v>27.7</v>
      </c>
      <c r="M619" s="92">
        <f t="shared" si="77"/>
        <v>100</v>
      </c>
    </row>
    <row r="620" spans="1:13" ht="36" customHeight="1" x14ac:dyDescent="0.3">
      <c r="A620" s="117" t="s">
        <v>289</v>
      </c>
      <c r="B620" s="90" t="s">
        <v>662</v>
      </c>
      <c r="C620" s="90" t="s">
        <v>511</v>
      </c>
      <c r="D620" s="90" t="s">
        <v>302</v>
      </c>
      <c r="E620" s="101" t="s">
        <v>692</v>
      </c>
      <c r="F620" s="90" t="s">
        <v>271</v>
      </c>
      <c r="G620" s="90" t="s">
        <v>270</v>
      </c>
      <c r="H620" s="90" t="s">
        <v>283</v>
      </c>
      <c r="I620" s="95" t="s">
        <v>5</v>
      </c>
      <c r="J620" s="176">
        <v>24</v>
      </c>
      <c r="K620" s="102">
        <v>29.5</v>
      </c>
      <c r="L620" s="103">
        <v>29.5</v>
      </c>
      <c r="M620" s="92">
        <f t="shared" si="77"/>
        <v>100</v>
      </c>
    </row>
    <row r="621" spans="1:13" ht="72" customHeight="1" x14ac:dyDescent="0.3">
      <c r="A621" s="117" t="s">
        <v>284</v>
      </c>
      <c r="B621" s="90" t="s">
        <v>662</v>
      </c>
      <c r="C621" s="90" t="s">
        <v>511</v>
      </c>
      <c r="D621" s="90" t="s">
        <v>302</v>
      </c>
      <c r="E621" s="101" t="s">
        <v>692</v>
      </c>
      <c r="F621" s="90" t="s">
        <v>271</v>
      </c>
      <c r="G621" s="90" t="s">
        <v>270</v>
      </c>
      <c r="H621" s="90" t="s">
        <v>286</v>
      </c>
      <c r="I621" s="95" t="s">
        <v>3</v>
      </c>
      <c r="J621" s="178">
        <f t="shared" ref="J621:L621" si="81">J622</f>
        <v>1450.25</v>
      </c>
      <c r="K621" s="102">
        <f t="shared" si="81"/>
        <v>1459.32</v>
      </c>
      <c r="L621" s="103">
        <f t="shared" si="81"/>
        <v>1459.32</v>
      </c>
      <c r="M621" s="92">
        <f t="shared" si="77"/>
        <v>100</v>
      </c>
    </row>
    <row r="622" spans="1:13" ht="72" customHeight="1" x14ac:dyDescent="0.3">
      <c r="A622" s="81" t="s">
        <v>284</v>
      </c>
      <c r="B622" s="90" t="s">
        <v>662</v>
      </c>
      <c r="C622" s="90" t="s">
        <v>511</v>
      </c>
      <c r="D622" s="90" t="s">
        <v>302</v>
      </c>
      <c r="E622" s="101" t="s">
        <v>692</v>
      </c>
      <c r="F622" s="90" t="s">
        <v>271</v>
      </c>
      <c r="G622" s="90" t="s">
        <v>270</v>
      </c>
      <c r="H622" s="90" t="s">
        <v>286</v>
      </c>
      <c r="I622" s="95" t="s">
        <v>27</v>
      </c>
      <c r="J622" s="176">
        <v>1450.25</v>
      </c>
      <c r="K622" s="102">
        <v>1459.32</v>
      </c>
      <c r="L622" s="103">
        <v>1459.32</v>
      </c>
      <c r="M622" s="92">
        <f t="shared" si="77"/>
        <v>100</v>
      </c>
    </row>
    <row r="623" spans="1:13" ht="72" customHeight="1" x14ac:dyDescent="0.3">
      <c r="A623" s="196" t="s">
        <v>860</v>
      </c>
      <c r="B623" s="90" t="s">
        <v>662</v>
      </c>
      <c r="C623" s="90" t="s">
        <v>511</v>
      </c>
      <c r="D623" s="90" t="s">
        <v>302</v>
      </c>
      <c r="E623" s="101" t="s">
        <v>325</v>
      </c>
      <c r="F623" s="89">
        <v>1</v>
      </c>
      <c r="G623" s="90" t="s">
        <v>270</v>
      </c>
      <c r="H623" s="90" t="s">
        <v>326</v>
      </c>
      <c r="I623" s="95" t="s">
        <v>3</v>
      </c>
      <c r="J623" s="176">
        <v>0</v>
      </c>
      <c r="K623" s="102">
        <f>K624</f>
        <v>26.46</v>
      </c>
      <c r="L623" s="103">
        <f>L624</f>
        <v>26.46</v>
      </c>
      <c r="M623" s="92">
        <f t="shared" si="77"/>
        <v>100</v>
      </c>
    </row>
    <row r="624" spans="1:13" ht="72" customHeight="1" x14ac:dyDescent="0.3">
      <c r="A624" s="117" t="s">
        <v>284</v>
      </c>
      <c r="B624" s="90" t="s">
        <v>662</v>
      </c>
      <c r="C624" s="90" t="s">
        <v>511</v>
      </c>
      <c r="D624" s="90" t="s">
        <v>302</v>
      </c>
      <c r="E624" s="101" t="s">
        <v>325</v>
      </c>
      <c r="F624" s="89">
        <v>1</v>
      </c>
      <c r="G624" s="90" t="s">
        <v>270</v>
      </c>
      <c r="H624" s="90" t="s">
        <v>326</v>
      </c>
      <c r="I624" s="95" t="s">
        <v>27</v>
      </c>
      <c r="J624" s="184">
        <v>26.46</v>
      </c>
      <c r="K624" s="102">
        <v>26.46</v>
      </c>
      <c r="L624" s="103">
        <v>26.46</v>
      </c>
      <c r="M624" s="92">
        <f t="shared" si="77"/>
        <v>100</v>
      </c>
    </row>
    <row r="625" spans="1:13" ht="70.150000000000006" customHeight="1" x14ac:dyDescent="0.3">
      <c r="A625" s="119" t="s">
        <v>693</v>
      </c>
      <c r="B625" s="83" t="s">
        <v>694</v>
      </c>
      <c r="C625" s="83" t="s">
        <v>270</v>
      </c>
      <c r="D625" s="83" t="s">
        <v>270</v>
      </c>
      <c r="E625" s="83" t="s">
        <v>270</v>
      </c>
      <c r="F625" s="83" t="s">
        <v>271</v>
      </c>
      <c r="G625" s="83" t="s">
        <v>270</v>
      </c>
      <c r="H625" s="83" t="s">
        <v>272</v>
      </c>
      <c r="I625" s="98" t="s">
        <v>3</v>
      </c>
      <c r="J625" s="177">
        <f>J626</f>
        <v>560243.96000000008</v>
      </c>
      <c r="K625" s="99">
        <f>K626</f>
        <v>511331.9</v>
      </c>
      <c r="L625" s="100">
        <f>L626</f>
        <v>513430.26</v>
      </c>
      <c r="M625" s="85">
        <f t="shared" si="77"/>
        <v>100.41037142411807</v>
      </c>
    </row>
    <row r="626" spans="1:13" ht="18" customHeight="1" x14ac:dyDescent="0.3">
      <c r="A626" s="112" t="s">
        <v>550</v>
      </c>
      <c r="B626" s="134">
        <v>609</v>
      </c>
      <c r="C626" s="83" t="s">
        <v>267</v>
      </c>
      <c r="D626" s="83" t="s">
        <v>270</v>
      </c>
      <c r="E626" s="83" t="s">
        <v>270</v>
      </c>
      <c r="F626" s="83" t="s">
        <v>271</v>
      </c>
      <c r="G626" s="83" t="s">
        <v>270</v>
      </c>
      <c r="H626" s="83" t="s">
        <v>272</v>
      </c>
      <c r="I626" s="98" t="s">
        <v>3</v>
      </c>
      <c r="J626" s="177">
        <f>J627+J679+J701</f>
        <v>560243.96000000008</v>
      </c>
      <c r="K626" s="99">
        <f>K627+K679+K701</f>
        <v>511331.9</v>
      </c>
      <c r="L626" s="100">
        <f>L627+L679+L701</f>
        <v>513430.26</v>
      </c>
      <c r="M626" s="85">
        <f t="shared" si="77"/>
        <v>100.41037142411807</v>
      </c>
    </row>
    <row r="627" spans="1:13" ht="18" customHeight="1" x14ac:dyDescent="0.3">
      <c r="A627" s="112" t="s">
        <v>695</v>
      </c>
      <c r="B627" s="134">
        <v>609</v>
      </c>
      <c r="C627" s="134">
        <v>10</v>
      </c>
      <c r="D627" s="97" t="s">
        <v>276</v>
      </c>
      <c r="E627" s="83" t="s">
        <v>270</v>
      </c>
      <c r="F627" s="83" t="s">
        <v>271</v>
      </c>
      <c r="G627" s="83" t="s">
        <v>270</v>
      </c>
      <c r="H627" s="83" t="s">
        <v>272</v>
      </c>
      <c r="I627" s="98" t="s">
        <v>3</v>
      </c>
      <c r="J627" s="177">
        <f>J628</f>
        <v>225653.79</v>
      </c>
      <c r="K627" s="99">
        <f>K628</f>
        <v>228299.84</v>
      </c>
      <c r="L627" s="100">
        <f>L628</f>
        <v>229366.21000000005</v>
      </c>
      <c r="M627" s="85">
        <f t="shared" si="77"/>
        <v>100.4670918735642</v>
      </c>
    </row>
    <row r="628" spans="1:13" ht="54" customHeight="1" x14ac:dyDescent="0.3">
      <c r="A628" s="117" t="s">
        <v>696</v>
      </c>
      <c r="B628" s="134">
        <v>609</v>
      </c>
      <c r="C628" s="83">
        <v>10</v>
      </c>
      <c r="D628" s="83" t="s">
        <v>276</v>
      </c>
      <c r="E628" s="83" t="s">
        <v>322</v>
      </c>
      <c r="F628" s="83" t="s">
        <v>271</v>
      </c>
      <c r="G628" s="83" t="s">
        <v>270</v>
      </c>
      <c r="H628" s="83" t="s">
        <v>272</v>
      </c>
      <c r="I628" s="98" t="s">
        <v>3</v>
      </c>
      <c r="J628" s="177">
        <f>J629+J670+J674</f>
        <v>225653.79</v>
      </c>
      <c r="K628" s="99">
        <f>K629+K670+K674</f>
        <v>228299.84</v>
      </c>
      <c r="L628" s="100">
        <f>L629+L670+L674</f>
        <v>229366.21000000005</v>
      </c>
      <c r="M628" s="92">
        <f t="shared" si="77"/>
        <v>100.4670918735642</v>
      </c>
    </row>
    <row r="629" spans="1:13" ht="72" customHeight="1" x14ac:dyDescent="0.3">
      <c r="A629" s="117" t="s">
        <v>697</v>
      </c>
      <c r="B629" s="135">
        <v>609</v>
      </c>
      <c r="C629" s="90">
        <v>10</v>
      </c>
      <c r="D629" s="90" t="s">
        <v>276</v>
      </c>
      <c r="E629" s="90" t="s">
        <v>322</v>
      </c>
      <c r="F629" s="90" t="s">
        <v>271</v>
      </c>
      <c r="G629" s="90" t="s">
        <v>274</v>
      </c>
      <c r="H629" s="90" t="s">
        <v>272</v>
      </c>
      <c r="I629" s="95" t="s">
        <v>3</v>
      </c>
      <c r="J629" s="178">
        <f>J630+J633+J636+J658+J661+J665+J663+J668</f>
        <v>206727.06</v>
      </c>
      <c r="K629" s="102">
        <f>K630+K633+K636+K658+K661+K665+K663+K668</f>
        <v>214118.02</v>
      </c>
      <c r="L629" s="103">
        <f>L630+L633+L636+L658+L661+L665+L663+L668</f>
        <v>215241.24000000005</v>
      </c>
      <c r="M629" s="92">
        <f t="shared" si="77"/>
        <v>100.52457985553951</v>
      </c>
    </row>
    <row r="630" spans="1:13" ht="36" customHeight="1" x14ac:dyDescent="0.3">
      <c r="A630" s="117" t="s">
        <v>698</v>
      </c>
      <c r="B630" s="135">
        <v>609</v>
      </c>
      <c r="C630" s="90">
        <v>10</v>
      </c>
      <c r="D630" s="90" t="s">
        <v>276</v>
      </c>
      <c r="E630" s="90" t="s">
        <v>322</v>
      </c>
      <c r="F630" s="90" t="s">
        <v>271</v>
      </c>
      <c r="G630" s="90" t="s">
        <v>274</v>
      </c>
      <c r="H630" s="90" t="s">
        <v>699</v>
      </c>
      <c r="I630" s="95" t="s">
        <v>3</v>
      </c>
      <c r="J630" s="178">
        <f>J631+J632</f>
        <v>54847.14</v>
      </c>
      <c r="K630" s="102">
        <f>K631+K632</f>
        <v>62800.090000000004</v>
      </c>
      <c r="L630" s="103">
        <f>L631+L632</f>
        <v>63891.1</v>
      </c>
      <c r="M630" s="92">
        <f t="shared" si="77"/>
        <v>101.73727458033896</v>
      </c>
    </row>
    <row r="631" spans="1:13" ht="36" customHeight="1" x14ac:dyDescent="0.3">
      <c r="A631" s="117" t="s">
        <v>289</v>
      </c>
      <c r="B631" s="135">
        <v>609</v>
      </c>
      <c r="C631" s="90">
        <v>10</v>
      </c>
      <c r="D631" s="90" t="s">
        <v>276</v>
      </c>
      <c r="E631" s="90" t="s">
        <v>322</v>
      </c>
      <c r="F631" s="90" t="s">
        <v>271</v>
      </c>
      <c r="G631" s="90" t="s">
        <v>274</v>
      </c>
      <c r="H631" s="90" t="s">
        <v>699</v>
      </c>
      <c r="I631" s="95" t="s">
        <v>5</v>
      </c>
      <c r="J631" s="176">
        <v>240.1</v>
      </c>
      <c r="K631" s="102">
        <v>280.3</v>
      </c>
      <c r="L631" s="103">
        <v>303.10000000000002</v>
      </c>
      <c r="M631" s="92">
        <f t="shared" si="77"/>
        <v>108.13414199072422</v>
      </c>
    </row>
    <row r="632" spans="1:13" ht="18" customHeight="1" x14ac:dyDescent="0.3">
      <c r="A632" s="117" t="s">
        <v>556</v>
      </c>
      <c r="B632" s="135">
        <v>609</v>
      </c>
      <c r="C632" s="90">
        <v>10</v>
      </c>
      <c r="D632" s="90" t="s">
        <v>276</v>
      </c>
      <c r="E632" s="90" t="s">
        <v>322</v>
      </c>
      <c r="F632" s="90" t="s">
        <v>271</v>
      </c>
      <c r="G632" s="90" t="s">
        <v>274</v>
      </c>
      <c r="H632" s="90" t="s">
        <v>699</v>
      </c>
      <c r="I632" s="95" t="s">
        <v>64</v>
      </c>
      <c r="J632" s="176">
        <v>54607.040000000001</v>
      </c>
      <c r="K632" s="102">
        <v>62519.79</v>
      </c>
      <c r="L632" s="103">
        <v>63588</v>
      </c>
      <c r="M632" s="92">
        <f t="shared" si="77"/>
        <v>101.70859499048221</v>
      </c>
    </row>
    <row r="633" spans="1:13" ht="54" customHeight="1" x14ac:dyDescent="0.3">
      <c r="A633" s="139" t="s">
        <v>700</v>
      </c>
      <c r="B633" s="135">
        <v>609</v>
      </c>
      <c r="C633" s="90">
        <v>10</v>
      </c>
      <c r="D633" s="90" t="s">
        <v>276</v>
      </c>
      <c r="E633" s="90" t="s">
        <v>322</v>
      </c>
      <c r="F633" s="90" t="s">
        <v>271</v>
      </c>
      <c r="G633" s="90" t="s">
        <v>274</v>
      </c>
      <c r="H633" s="90" t="s">
        <v>701</v>
      </c>
      <c r="I633" s="95" t="s">
        <v>3</v>
      </c>
      <c r="J633" s="178">
        <f>J634+J635</f>
        <v>429.24</v>
      </c>
      <c r="K633" s="102">
        <f>K634+K635</f>
        <v>612.21999999999991</v>
      </c>
      <c r="L633" s="103">
        <f>L634+L635</f>
        <v>612.22</v>
      </c>
      <c r="M633" s="92">
        <f t="shared" si="77"/>
        <v>100.00000000000003</v>
      </c>
    </row>
    <row r="634" spans="1:13" ht="36" customHeight="1" x14ac:dyDescent="0.3">
      <c r="A634" s="117" t="s">
        <v>289</v>
      </c>
      <c r="B634" s="135">
        <v>609</v>
      </c>
      <c r="C634" s="90">
        <v>10</v>
      </c>
      <c r="D634" s="90" t="s">
        <v>276</v>
      </c>
      <c r="E634" s="90" t="s">
        <v>322</v>
      </c>
      <c r="F634" s="90" t="s">
        <v>271</v>
      </c>
      <c r="G634" s="90" t="s">
        <v>274</v>
      </c>
      <c r="H634" s="90" t="s">
        <v>701</v>
      </c>
      <c r="I634" s="95" t="s">
        <v>5</v>
      </c>
      <c r="J634" s="176">
        <v>6.86</v>
      </c>
      <c r="K634" s="102">
        <v>8.68</v>
      </c>
      <c r="L634" s="103">
        <v>8.69</v>
      </c>
      <c r="M634" s="92">
        <f t="shared" si="77"/>
        <v>100.11520737327189</v>
      </c>
    </row>
    <row r="635" spans="1:13" ht="18" customHeight="1" x14ac:dyDescent="0.3">
      <c r="A635" s="117" t="s">
        <v>556</v>
      </c>
      <c r="B635" s="135">
        <v>609</v>
      </c>
      <c r="C635" s="90">
        <v>10</v>
      </c>
      <c r="D635" s="90" t="s">
        <v>276</v>
      </c>
      <c r="E635" s="90" t="s">
        <v>322</v>
      </c>
      <c r="F635" s="90" t="s">
        <v>271</v>
      </c>
      <c r="G635" s="90" t="s">
        <v>274</v>
      </c>
      <c r="H635" s="90" t="s">
        <v>701</v>
      </c>
      <c r="I635" s="95" t="s">
        <v>64</v>
      </c>
      <c r="J635" s="176">
        <v>422.38</v>
      </c>
      <c r="K635" s="102">
        <v>603.54</v>
      </c>
      <c r="L635" s="103">
        <v>603.53</v>
      </c>
      <c r="M635" s="92">
        <f t="shared" si="77"/>
        <v>99.998343108990298</v>
      </c>
    </row>
    <row r="636" spans="1:13" ht="18" customHeight="1" x14ac:dyDescent="0.3">
      <c r="A636" s="119" t="s">
        <v>702</v>
      </c>
      <c r="B636" s="134">
        <v>609</v>
      </c>
      <c r="C636" s="83">
        <v>10</v>
      </c>
      <c r="D636" s="83" t="s">
        <v>276</v>
      </c>
      <c r="E636" s="83" t="s">
        <v>322</v>
      </c>
      <c r="F636" s="83" t="s">
        <v>271</v>
      </c>
      <c r="G636" s="83" t="s">
        <v>274</v>
      </c>
      <c r="H636" s="83" t="s">
        <v>703</v>
      </c>
      <c r="I636" s="98" t="s">
        <v>3</v>
      </c>
      <c r="J636" s="177">
        <f>J637+J640+J643+J646+J649+J652+J655</f>
        <v>127471</v>
      </c>
      <c r="K636" s="99">
        <f>K637+K640+K643+K646+K649+K652+K655</f>
        <v>127451.9</v>
      </c>
      <c r="L636" s="100">
        <f>L637+L640+L643+L646+L649+L652+L655</f>
        <v>127750.83000000002</v>
      </c>
      <c r="M636" s="92">
        <f t="shared" si="77"/>
        <v>100.23454338460236</v>
      </c>
    </row>
    <row r="637" spans="1:13" ht="36" customHeight="1" x14ac:dyDescent="0.3">
      <c r="A637" s="104" t="s">
        <v>704</v>
      </c>
      <c r="B637" s="135">
        <v>609</v>
      </c>
      <c r="C637" s="90">
        <v>10</v>
      </c>
      <c r="D637" s="90" t="s">
        <v>276</v>
      </c>
      <c r="E637" s="90" t="s">
        <v>322</v>
      </c>
      <c r="F637" s="90" t="s">
        <v>271</v>
      </c>
      <c r="G637" s="90" t="s">
        <v>274</v>
      </c>
      <c r="H637" s="90" t="s">
        <v>705</v>
      </c>
      <c r="I637" s="95" t="s">
        <v>3</v>
      </c>
      <c r="J637" s="178">
        <f>J638+J639</f>
        <v>44800</v>
      </c>
      <c r="K637" s="102">
        <f>K638+K639</f>
        <v>44906.63</v>
      </c>
      <c r="L637" s="103">
        <f>L638+L639</f>
        <v>44940.28</v>
      </c>
      <c r="M637" s="92">
        <f t="shared" si="77"/>
        <v>100.07493325595797</v>
      </c>
    </row>
    <row r="638" spans="1:13" ht="36" customHeight="1" x14ac:dyDescent="0.3">
      <c r="A638" s="117" t="s">
        <v>289</v>
      </c>
      <c r="B638" s="135">
        <v>609</v>
      </c>
      <c r="C638" s="90">
        <v>10</v>
      </c>
      <c r="D638" s="90" t="s">
        <v>276</v>
      </c>
      <c r="E638" s="90" t="s">
        <v>322</v>
      </c>
      <c r="F638" s="90" t="s">
        <v>271</v>
      </c>
      <c r="G638" s="90" t="s">
        <v>274</v>
      </c>
      <c r="H638" s="90" t="s">
        <v>705</v>
      </c>
      <c r="I638" s="95" t="s">
        <v>5</v>
      </c>
      <c r="J638" s="176">
        <v>660</v>
      </c>
      <c r="K638" s="102">
        <v>609.6</v>
      </c>
      <c r="L638" s="103">
        <v>609.41999999999996</v>
      </c>
      <c r="M638" s="92">
        <f t="shared" si="77"/>
        <v>99.970472440944874</v>
      </c>
    </row>
    <row r="639" spans="1:13" ht="18" customHeight="1" x14ac:dyDescent="0.3">
      <c r="A639" s="117" t="s">
        <v>556</v>
      </c>
      <c r="B639" s="135">
        <v>609</v>
      </c>
      <c r="C639" s="90">
        <v>10</v>
      </c>
      <c r="D639" s="90" t="s">
        <v>276</v>
      </c>
      <c r="E639" s="90" t="s">
        <v>322</v>
      </c>
      <c r="F639" s="90" t="s">
        <v>271</v>
      </c>
      <c r="G639" s="90" t="s">
        <v>274</v>
      </c>
      <c r="H639" s="90" t="s">
        <v>705</v>
      </c>
      <c r="I639" s="95" t="s">
        <v>64</v>
      </c>
      <c r="J639" s="176">
        <v>44140</v>
      </c>
      <c r="K639" s="102">
        <v>44297.03</v>
      </c>
      <c r="L639" s="103">
        <v>44330.86</v>
      </c>
      <c r="M639" s="92">
        <f t="shared" si="77"/>
        <v>100.07637080860728</v>
      </c>
    </row>
    <row r="640" spans="1:13" ht="36" customHeight="1" x14ac:dyDescent="0.3">
      <c r="A640" s="104" t="s">
        <v>706</v>
      </c>
      <c r="B640" s="135">
        <v>609</v>
      </c>
      <c r="C640" s="90">
        <v>10</v>
      </c>
      <c r="D640" s="90" t="s">
        <v>276</v>
      </c>
      <c r="E640" s="90" t="s">
        <v>322</v>
      </c>
      <c r="F640" s="90" t="s">
        <v>271</v>
      </c>
      <c r="G640" s="90" t="s">
        <v>274</v>
      </c>
      <c r="H640" s="90" t="s">
        <v>707</v>
      </c>
      <c r="I640" s="95" t="s">
        <v>3</v>
      </c>
      <c r="J640" s="178">
        <f>J641+J642</f>
        <v>48000</v>
      </c>
      <c r="K640" s="102">
        <f>K641+K642</f>
        <v>49878.58</v>
      </c>
      <c r="L640" s="103">
        <f>L641+L642</f>
        <v>49900.740000000005</v>
      </c>
      <c r="M640" s="92">
        <f t="shared" si="77"/>
        <v>100.04442788868488</v>
      </c>
    </row>
    <row r="641" spans="1:13" ht="36" customHeight="1" x14ac:dyDescent="0.3">
      <c r="A641" s="117" t="s">
        <v>289</v>
      </c>
      <c r="B641" s="135">
        <v>609</v>
      </c>
      <c r="C641" s="90">
        <v>10</v>
      </c>
      <c r="D641" s="90" t="s">
        <v>276</v>
      </c>
      <c r="E641" s="90" t="s">
        <v>322</v>
      </c>
      <c r="F641" s="90" t="s">
        <v>271</v>
      </c>
      <c r="G641" s="90" t="s">
        <v>274</v>
      </c>
      <c r="H641" s="90" t="s">
        <v>707</v>
      </c>
      <c r="I641" s="95" t="s">
        <v>5</v>
      </c>
      <c r="J641" s="176">
        <v>709</v>
      </c>
      <c r="K641" s="102">
        <v>683.26</v>
      </c>
      <c r="L641" s="103">
        <v>682.98</v>
      </c>
      <c r="M641" s="92">
        <f t="shared" si="77"/>
        <v>99.959019992389429</v>
      </c>
    </row>
    <row r="642" spans="1:13" ht="18" customHeight="1" x14ac:dyDescent="0.3">
      <c r="A642" s="117" t="s">
        <v>556</v>
      </c>
      <c r="B642" s="135">
        <v>609</v>
      </c>
      <c r="C642" s="90">
        <v>10</v>
      </c>
      <c r="D642" s="90" t="s">
        <v>276</v>
      </c>
      <c r="E642" s="90" t="s">
        <v>322</v>
      </c>
      <c r="F642" s="90" t="s">
        <v>271</v>
      </c>
      <c r="G642" s="90" t="s">
        <v>274</v>
      </c>
      <c r="H642" s="90" t="s">
        <v>707</v>
      </c>
      <c r="I642" s="95" t="s">
        <v>64</v>
      </c>
      <c r="J642" s="176">
        <v>47291</v>
      </c>
      <c r="K642" s="102">
        <v>49195.32</v>
      </c>
      <c r="L642" s="103">
        <v>49217.760000000002</v>
      </c>
      <c r="M642" s="92">
        <f t="shared" si="77"/>
        <v>100.04561409499928</v>
      </c>
    </row>
    <row r="643" spans="1:13" ht="54" customHeight="1" x14ac:dyDescent="0.3">
      <c r="A643" s="104" t="s">
        <v>708</v>
      </c>
      <c r="B643" s="135">
        <v>609</v>
      </c>
      <c r="C643" s="90">
        <v>10</v>
      </c>
      <c r="D643" s="90" t="s">
        <v>276</v>
      </c>
      <c r="E643" s="90" t="s">
        <v>322</v>
      </c>
      <c r="F643" s="90" t="s">
        <v>271</v>
      </c>
      <c r="G643" s="90" t="s">
        <v>274</v>
      </c>
      <c r="H643" s="90" t="s">
        <v>709</v>
      </c>
      <c r="I643" s="95" t="s">
        <v>3</v>
      </c>
      <c r="J643" s="178">
        <f>J644+J645</f>
        <v>2000</v>
      </c>
      <c r="K643" s="102">
        <f>K644+K645</f>
        <v>2200.4500000000003</v>
      </c>
      <c r="L643" s="103">
        <f>L644+L645</f>
        <v>2200.52</v>
      </c>
      <c r="M643" s="92">
        <f t="shared" si="77"/>
        <v>100.00318116748845</v>
      </c>
    </row>
    <row r="644" spans="1:13" ht="36" customHeight="1" x14ac:dyDescent="0.3">
      <c r="A644" s="117" t="s">
        <v>289</v>
      </c>
      <c r="B644" s="135">
        <v>609</v>
      </c>
      <c r="C644" s="90">
        <v>10</v>
      </c>
      <c r="D644" s="90" t="s">
        <v>276</v>
      </c>
      <c r="E644" s="90" t="s">
        <v>322</v>
      </c>
      <c r="F644" s="90" t="s">
        <v>271</v>
      </c>
      <c r="G644" s="90" t="s">
        <v>274</v>
      </c>
      <c r="H644" s="90" t="s">
        <v>709</v>
      </c>
      <c r="I644" s="95" t="s">
        <v>5</v>
      </c>
      <c r="J644" s="176">
        <v>29.5</v>
      </c>
      <c r="K644" s="102">
        <v>31.15</v>
      </c>
      <c r="L644" s="103">
        <v>31.22</v>
      </c>
      <c r="M644" s="92">
        <f t="shared" si="77"/>
        <v>100.22471910112361</v>
      </c>
    </row>
    <row r="645" spans="1:13" ht="18" customHeight="1" x14ac:dyDescent="0.3">
      <c r="A645" s="117" t="s">
        <v>556</v>
      </c>
      <c r="B645" s="135">
        <v>609</v>
      </c>
      <c r="C645" s="90">
        <v>10</v>
      </c>
      <c r="D645" s="90" t="s">
        <v>276</v>
      </c>
      <c r="E645" s="90" t="s">
        <v>322</v>
      </c>
      <c r="F645" s="90" t="s">
        <v>271</v>
      </c>
      <c r="G645" s="90" t="s">
        <v>274</v>
      </c>
      <c r="H645" s="90" t="s">
        <v>709</v>
      </c>
      <c r="I645" s="95" t="s">
        <v>64</v>
      </c>
      <c r="J645" s="176">
        <v>1970.5</v>
      </c>
      <c r="K645" s="102">
        <v>2169.3000000000002</v>
      </c>
      <c r="L645" s="103">
        <v>2169.3000000000002</v>
      </c>
      <c r="M645" s="92">
        <f t="shared" si="77"/>
        <v>100</v>
      </c>
    </row>
    <row r="646" spans="1:13" ht="54" customHeight="1" x14ac:dyDescent="0.3">
      <c r="A646" s="104" t="s">
        <v>710</v>
      </c>
      <c r="B646" s="135">
        <v>609</v>
      </c>
      <c r="C646" s="90">
        <v>10</v>
      </c>
      <c r="D646" s="90" t="s">
        <v>276</v>
      </c>
      <c r="E646" s="90" t="s">
        <v>322</v>
      </c>
      <c r="F646" s="90" t="s">
        <v>271</v>
      </c>
      <c r="G646" s="90" t="s">
        <v>274</v>
      </c>
      <c r="H646" s="90" t="s">
        <v>711</v>
      </c>
      <c r="I646" s="95" t="s">
        <v>3</v>
      </c>
      <c r="J646" s="178">
        <f>J647+J648</f>
        <v>100</v>
      </c>
      <c r="K646" s="102">
        <f>K647+K648</f>
        <v>51.13</v>
      </c>
      <c r="L646" s="103">
        <f>L647+L648</f>
        <v>51.13</v>
      </c>
      <c r="M646" s="92">
        <f t="shared" si="77"/>
        <v>100</v>
      </c>
    </row>
    <row r="647" spans="1:13" ht="36" customHeight="1" x14ac:dyDescent="0.3">
      <c r="A647" s="117" t="s">
        <v>289</v>
      </c>
      <c r="B647" s="135">
        <v>609</v>
      </c>
      <c r="C647" s="90">
        <v>10</v>
      </c>
      <c r="D647" s="90" t="s">
        <v>276</v>
      </c>
      <c r="E647" s="90" t="s">
        <v>322</v>
      </c>
      <c r="F647" s="90" t="s">
        <v>271</v>
      </c>
      <c r="G647" s="90" t="s">
        <v>274</v>
      </c>
      <c r="H647" s="90" t="s">
        <v>711</v>
      </c>
      <c r="I647" s="95" t="s">
        <v>5</v>
      </c>
      <c r="J647" s="176">
        <v>1.47</v>
      </c>
      <c r="K647" s="102">
        <v>0.32</v>
      </c>
      <c r="L647" s="103">
        <v>0.32</v>
      </c>
      <c r="M647" s="92">
        <f t="shared" si="77"/>
        <v>100</v>
      </c>
    </row>
    <row r="648" spans="1:13" ht="18" customHeight="1" x14ac:dyDescent="0.3">
      <c r="A648" s="117" t="s">
        <v>556</v>
      </c>
      <c r="B648" s="135">
        <v>609</v>
      </c>
      <c r="C648" s="90">
        <v>10</v>
      </c>
      <c r="D648" s="90" t="s">
        <v>276</v>
      </c>
      <c r="E648" s="90" t="s">
        <v>322</v>
      </c>
      <c r="F648" s="90" t="s">
        <v>271</v>
      </c>
      <c r="G648" s="90" t="s">
        <v>274</v>
      </c>
      <c r="H648" s="90" t="s">
        <v>711</v>
      </c>
      <c r="I648" s="95" t="s">
        <v>64</v>
      </c>
      <c r="J648" s="176">
        <v>98.53</v>
      </c>
      <c r="K648" s="102">
        <v>50.81</v>
      </c>
      <c r="L648" s="103">
        <v>50.81</v>
      </c>
      <c r="M648" s="92">
        <f t="shared" si="77"/>
        <v>100</v>
      </c>
    </row>
    <row r="649" spans="1:13" ht="36" customHeight="1" x14ac:dyDescent="0.3">
      <c r="A649" s="104" t="s">
        <v>712</v>
      </c>
      <c r="B649" s="135">
        <v>609</v>
      </c>
      <c r="C649" s="90" t="s">
        <v>267</v>
      </c>
      <c r="D649" s="90" t="s">
        <v>276</v>
      </c>
      <c r="E649" s="90" t="s">
        <v>322</v>
      </c>
      <c r="F649" s="90" t="s">
        <v>271</v>
      </c>
      <c r="G649" s="90" t="s">
        <v>274</v>
      </c>
      <c r="H649" s="90" t="s">
        <v>713</v>
      </c>
      <c r="I649" s="95" t="s">
        <v>3</v>
      </c>
      <c r="J649" s="178">
        <f>J650+J651</f>
        <v>311</v>
      </c>
      <c r="K649" s="102">
        <f>K650+K651</f>
        <v>214.06</v>
      </c>
      <c r="L649" s="103">
        <f>L650+L651</f>
        <v>214.03</v>
      </c>
      <c r="M649" s="92">
        <f t="shared" si="77"/>
        <v>99.985985237783808</v>
      </c>
    </row>
    <row r="650" spans="1:13" ht="36" customHeight="1" x14ac:dyDescent="0.3">
      <c r="A650" s="117" t="s">
        <v>289</v>
      </c>
      <c r="B650" s="135">
        <v>609</v>
      </c>
      <c r="C650" s="90">
        <v>10</v>
      </c>
      <c r="D650" s="90" t="s">
        <v>276</v>
      </c>
      <c r="E650" s="90" t="s">
        <v>322</v>
      </c>
      <c r="F650" s="90" t="s">
        <v>271</v>
      </c>
      <c r="G650" s="90" t="s">
        <v>274</v>
      </c>
      <c r="H650" s="90" t="s">
        <v>713</v>
      </c>
      <c r="I650" s="95" t="s">
        <v>5</v>
      </c>
      <c r="J650" s="176">
        <v>4.5999999999999996</v>
      </c>
      <c r="K650" s="102">
        <v>3</v>
      </c>
      <c r="L650" s="103">
        <v>2.98</v>
      </c>
      <c r="M650" s="92">
        <f t="shared" si="77"/>
        <v>99.333333333333329</v>
      </c>
    </row>
    <row r="651" spans="1:13" ht="18" customHeight="1" x14ac:dyDescent="0.3">
      <c r="A651" s="117" t="s">
        <v>556</v>
      </c>
      <c r="B651" s="135">
        <v>609</v>
      </c>
      <c r="C651" s="90">
        <v>10</v>
      </c>
      <c r="D651" s="90" t="s">
        <v>276</v>
      </c>
      <c r="E651" s="90" t="s">
        <v>322</v>
      </c>
      <c r="F651" s="90" t="s">
        <v>271</v>
      </c>
      <c r="G651" s="90" t="s">
        <v>274</v>
      </c>
      <c r="H651" s="90" t="s">
        <v>713</v>
      </c>
      <c r="I651" s="95" t="s">
        <v>64</v>
      </c>
      <c r="J651" s="176">
        <v>306.39999999999998</v>
      </c>
      <c r="K651" s="102">
        <v>211.06</v>
      </c>
      <c r="L651" s="103">
        <v>211.05</v>
      </c>
      <c r="M651" s="92">
        <f t="shared" si="77"/>
        <v>99.99526201080262</v>
      </c>
    </row>
    <row r="652" spans="1:13" ht="36" customHeight="1" x14ac:dyDescent="0.3">
      <c r="A652" s="104" t="s">
        <v>714</v>
      </c>
      <c r="B652" s="135">
        <v>609</v>
      </c>
      <c r="C652" s="90" t="s">
        <v>267</v>
      </c>
      <c r="D652" s="90" t="s">
        <v>276</v>
      </c>
      <c r="E652" s="90" t="s">
        <v>322</v>
      </c>
      <c r="F652" s="90" t="s">
        <v>271</v>
      </c>
      <c r="G652" s="90" t="s">
        <v>274</v>
      </c>
      <c r="H652" s="90" t="s">
        <v>715</v>
      </c>
      <c r="I652" s="95" t="s">
        <v>3</v>
      </c>
      <c r="J652" s="178">
        <f>J653+J654</f>
        <v>32000</v>
      </c>
      <c r="K652" s="102">
        <f>K653+K654</f>
        <v>29988.959999999999</v>
      </c>
      <c r="L652" s="103">
        <f>L653+L654</f>
        <v>30232.04</v>
      </c>
      <c r="M652" s="92">
        <f t="shared" si="77"/>
        <v>100.81056495456994</v>
      </c>
    </row>
    <row r="653" spans="1:13" ht="36" customHeight="1" x14ac:dyDescent="0.3">
      <c r="A653" s="117" t="s">
        <v>289</v>
      </c>
      <c r="B653" s="135">
        <v>609</v>
      </c>
      <c r="C653" s="90">
        <v>10</v>
      </c>
      <c r="D653" s="90" t="s">
        <v>276</v>
      </c>
      <c r="E653" s="90" t="s">
        <v>322</v>
      </c>
      <c r="F653" s="90" t="s">
        <v>271</v>
      </c>
      <c r="G653" s="90" t="s">
        <v>274</v>
      </c>
      <c r="H653" s="90" t="s">
        <v>715</v>
      </c>
      <c r="I653" s="95" t="s">
        <v>5</v>
      </c>
      <c r="J653" s="176">
        <v>426</v>
      </c>
      <c r="K653" s="102">
        <v>403.02</v>
      </c>
      <c r="L653" s="103">
        <v>402</v>
      </c>
      <c r="M653" s="92">
        <f t="shared" si="77"/>
        <v>99.74691082328421</v>
      </c>
    </row>
    <row r="654" spans="1:13" ht="18" customHeight="1" x14ac:dyDescent="0.3">
      <c r="A654" s="117" t="s">
        <v>556</v>
      </c>
      <c r="B654" s="135">
        <v>609</v>
      </c>
      <c r="C654" s="90">
        <v>10</v>
      </c>
      <c r="D654" s="90" t="s">
        <v>276</v>
      </c>
      <c r="E654" s="90" t="s">
        <v>322</v>
      </c>
      <c r="F654" s="90" t="s">
        <v>271</v>
      </c>
      <c r="G654" s="90" t="s">
        <v>274</v>
      </c>
      <c r="H654" s="90" t="s">
        <v>715</v>
      </c>
      <c r="I654" s="95" t="s">
        <v>64</v>
      </c>
      <c r="J654" s="176">
        <v>31574</v>
      </c>
      <c r="K654" s="102">
        <v>29585.94</v>
      </c>
      <c r="L654" s="103">
        <v>29830.04</v>
      </c>
      <c r="M654" s="92">
        <f t="shared" si="77"/>
        <v>100.82505406284201</v>
      </c>
    </row>
    <row r="655" spans="1:13" ht="90" customHeight="1" x14ac:dyDescent="0.3">
      <c r="A655" s="104" t="s">
        <v>716</v>
      </c>
      <c r="B655" s="135">
        <v>609</v>
      </c>
      <c r="C655" s="90">
        <v>10</v>
      </c>
      <c r="D655" s="90" t="s">
        <v>276</v>
      </c>
      <c r="E655" s="90" t="s">
        <v>322</v>
      </c>
      <c r="F655" s="90" t="s">
        <v>271</v>
      </c>
      <c r="G655" s="90" t="s">
        <v>274</v>
      </c>
      <c r="H655" s="90" t="s">
        <v>717</v>
      </c>
      <c r="I655" s="95" t="s">
        <v>3</v>
      </c>
      <c r="J655" s="178">
        <f>J656+J657</f>
        <v>260</v>
      </c>
      <c r="K655" s="102">
        <f>K656+K657</f>
        <v>212.09</v>
      </c>
      <c r="L655" s="103">
        <f>L656+L657</f>
        <v>212.09</v>
      </c>
      <c r="M655" s="92">
        <f t="shared" si="77"/>
        <v>100</v>
      </c>
    </row>
    <row r="656" spans="1:13" ht="36" customHeight="1" x14ac:dyDescent="0.3">
      <c r="A656" s="117" t="s">
        <v>289</v>
      </c>
      <c r="B656" s="135">
        <v>609</v>
      </c>
      <c r="C656" s="90">
        <v>10</v>
      </c>
      <c r="D656" s="90" t="s">
        <v>276</v>
      </c>
      <c r="E656" s="90" t="s">
        <v>322</v>
      </c>
      <c r="F656" s="90" t="s">
        <v>271</v>
      </c>
      <c r="G656" s="90" t="s">
        <v>274</v>
      </c>
      <c r="H656" s="90" t="s">
        <v>717</v>
      </c>
      <c r="I656" s="95" t="s">
        <v>5</v>
      </c>
      <c r="J656" s="176">
        <v>2.6</v>
      </c>
      <c r="K656" s="102">
        <v>1.65</v>
      </c>
      <c r="L656" s="103">
        <v>1.65</v>
      </c>
      <c r="M656" s="92">
        <f t="shared" si="77"/>
        <v>100</v>
      </c>
    </row>
    <row r="657" spans="1:13" ht="18" customHeight="1" x14ac:dyDescent="0.3">
      <c r="A657" s="117" t="s">
        <v>556</v>
      </c>
      <c r="B657" s="135">
        <v>609</v>
      </c>
      <c r="C657" s="90">
        <v>10</v>
      </c>
      <c r="D657" s="90" t="s">
        <v>276</v>
      </c>
      <c r="E657" s="90" t="s">
        <v>322</v>
      </c>
      <c r="F657" s="90" t="s">
        <v>271</v>
      </c>
      <c r="G657" s="90" t="s">
        <v>274</v>
      </c>
      <c r="H657" s="90" t="s">
        <v>717</v>
      </c>
      <c r="I657" s="95" t="s">
        <v>64</v>
      </c>
      <c r="J657" s="176">
        <v>257.39999999999998</v>
      </c>
      <c r="K657" s="102">
        <v>210.44</v>
      </c>
      <c r="L657" s="103">
        <v>210.44</v>
      </c>
      <c r="M657" s="92">
        <f t="shared" si="77"/>
        <v>100</v>
      </c>
    </row>
    <row r="658" spans="1:13" ht="54" customHeight="1" x14ac:dyDescent="0.3">
      <c r="A658" s="104" t="s">
        <v>718</v>
      </c>
      <c r="B658" s="135">
        <v>609</v>
      </c>
      <c r="C658" s="90">
        <v>10</v>
      </c>
      <c r="D658" s="90" t="s">
        <v>276</v>
      </c>
      <c r="E658" s="90" t="s">
        <v>322</v>
      </c>
      <c r="F658" s="90" t="s">
        <v>271</v>
      </c>
      <c r="G658" s="90" t="s">
        <v>274</v>
      </c>
      <c r="H658" s="90" t="s">
        <v>719</v>
      </c>
      <c r="I658" s="95" t="s">
        <v>3</v>
      </c>
      <c r="J658" s="178">
        <f>J659+J660</f>
        <v>4230.33</v>
      </c>
      <c r="K658" s="102">
        <f>K659+K660</f>
        <v>4464.1399999999994</v>
      </c>
      <c r="L658" s="103">
        <f>L659+L660</f>
        <v>4464.1399999999994</v>
      </c>
      <c r="M658" s="92">
        <f t="shared" si="77"/>
        <v>100</v>
      </c>
    </row>
    <row r="659" spans="1:13" ht="36" customHeight="1" x14ac:dyDescent="0.3">
      <c r="A659" s="117" t="s">
        <v>289</v>
      </c>
      <c r="B659" s="135">
        <v>609</v>
      </c>
      <c r="C659" s="90">
        <v>10</v>
      </c>
      <c r="D659" s="90" t="s">
        <v>276</v>
      </c>
      <c r="E659" s="90" t="s">
        <v>322</v>
      </c>
      <c r="F659" s="90" t="s">
        <v>271</v>
      </c>
      <c r="G659" s="90" t="s">
        <v>274</v>
      </c>
      <c r="H659" s="90" t="s">
        <v>719</v>
      </c>
      <c r="I659" s="95" t="s">
        <v>5</v>
      </c>
      <c r="J659" s="176">
        <v>21.05</v>
      </c>
      <c r="K659" s="102">
        <v>22.07</v>
      </c>
      <c r="L659" s="103">
        <v>22.07</v>
      </c>
      <c r="M659" s="92">
        <f t="shared" si="77"/>
        <v>100</v>
      </c>
    </row>
    <row r="660" spans="1:13" ht="18" customHeight="1" x14ac:dyDescent="0.3">
      <c r="A660" s="117" t="s">
        <v>556</v>
      </c>
      <c r="B660" s="135">
        <v>609</v>
      </c>
      <c r="C660" s="90">
        <v>10</v>
      </c>
      <c r="D660" s="90" t="s">
        <v>276</v>
      </c>
      <c r="E660" s="90" t="s">
        <v>322</v>
      </c>
      <c r="F660" s="90" t="s">
        <v>271</v>
      </c>
      <c r="G660" s="90" t="s">
        <v>274</v>
      </c>
      <c r="H660" s="90" t="s">
        <v>719</v>
      </c>
      <c r="I660" s="95" t="s">
        <v>64</v>
      </c>
      <c r="J660" s="176">
        <v>4209.28</v>
      </c>
      <c r="K660" s="102">
        <v>4442.07</v>
      </c>
      <c r="L660" s="103">
        <v>4442.07</v>
      </c>
      <c r="M660" s="92">
        <f t="shared" si="77"/>
        <v>100</v>
      </c>
    </row>
    <row r="661" spans="1:13" ht="54" customHeight="1" x14ac:dyDescent="0.3">
      <c r="A661" s="117" t="s">
        <v>700</v>
      </c>
      <c r="B661" s="135">
        <v>609</v>
      </c>
      <c r="C661" s="90">
        <v>10</v>
      </c>
      <c r="D661" s="90" t="s">
        <v>276</v>
      </c>
      <c r="E661" s="90" t="s">
        <v>322</v>
      </c>
      <c r="F661" s="90" t="s">
        <v>271</v>
      </c>
      <c r="G661" s="90" t="s">
        <v>274</v>
      </c>
      <c r="H661" s="90" t="s">
        <v>720</v>
      </c>
      <c r="I661" s="95" t="s">
        <v>3</v>
      </c>
      <c r="J661" s="178">
        <f>J662</f>
        <v>264.2</v>
      </c>
      <c r="K661" s="102">
        <f>K662</f>
        <v>257.23</v>
      </c>
      <c r="L661" s="103">
        <f>L662</f>
        <v>257.23</v>
      </c>
      <c r="M661" s="92">
        <f t="shared" si="77"/>
        <v>100</v>
      </c>
    </row>
    <row r="662" spans="1:13" ht="18" customHeight="1" x14ac:dyDescent="0.3">
      <c r="A662" s="117" t="s">
        <v>556</v>
      </c>
      <c r="B662" s="135">
        <v>609</v>
      </c>
      <c r="C662" s="90">
        <v>10</v>
      </c>
      <c r="D662" s="90" t="s">
        <v>276</v>
      </c>
      <c r="E662" s="90" t="s">
        <v>322</v>
      </c>
      <c r="F662" s="90" t="s">
        <v>271</v>
      </c>
      <c r="G662" s="90" t="s">
        <v>274</v>
      </c>
      <c r="H662" s="90" t="s">
        <v>720</v>
      </c>
      <c r="I662" s="95" t="s">
        <v>64</v>
      </c>
      <c r="J662" s="176">
        <v>264.2</v>
      </c>
      <c r="K662" s="102">
        <v>257.23</v>
      </c>
      <c r="L662" s="103">
        <v>257.23</v>
      </c>
      <c r="M662" s="92">
        <f t="shared" si="77"/>
        <v>100</v>
      </c>
    </row>
    <row r="663" spans="1:13" ht="36" customHeight="1" x14ac:dyDescent="0.3">
      <c r="A663" s="104" t="s">
        <v>721</v>
      </c>
      <c r="B663" s="135">
        <v>609</v>
      </c>
      <c r="C663" s="90">
        <v>10</v>
      </c>
      <c r="D663" s="90" t="s">
        <v>276</v>
      </c>
      <c r="E663" s="90" t="s">
        <v>322</v>
      </c>
      <c r="F663" s="90" t="s">
        <v>271</v>
      </c>
      <c r="G663" s="90" t="s">
        <v>274</v>
      </c>
      <c r="H663" s="90" t="s">
        <v>722</v>
      </c>
      <c r="I663" s="95" t="s">
        <v>3</v>
      </c>
      <c r="J663" s="178">
        <f>J664</f>
        <v>482.53</v>
      </c>
      <c r="K663" s="102">
        <f>K664</f>
        <v>482.53</v>
      </c>
      <c r="L663" s="103">
        <f>L664</f>
        <v>479.05</v>
      </c>
      <c r="M663" s="92">
        <f t="shared" si="77"/>
        <v>99.278801318052771</v>
      </c>
    </row>
    <row r="664" spans="1:13" ht="18" customHeight="1" x14ac:dyDescent="0.3">
      <c r="A664" s="117" t="s">
        <v>556</v>
      </c>
      <c r="B664" s="135">
        <v>609</v>
      </c>
      <c r="C664" s="90">
        <v>10</v>
      </c>
      <c r="D664" s="90" t="s">
        <v>276</v>
      </c>
      <c r="E664" s="90" t="s">
        <v>322</v>
      </c>
      <c r="F664" s="90" t="s">
        <v>271</v>
      </c>
      <c r="G664" s="90" t="s">
        <v>274</v>
      </c>
      <c r="H664" s="90" t="s">
        <v>722</v>
      </c>
      <c r="I664" s="95" t="s">
        <v>64</v>
      </c>
      <c r="J664" s="176">
        <v>482.53</v>
      </c>
      <c r="K664" s="102">
        <v>482.53</v>
      </c>
      <c r="L664" s="103">
        <v>479.05</v>
      </c>
      <c r="M664" s="92">
        <f t="shared" si="77"/>
        <v>99.278801318052771</v>
      </c>
    </row>
    <row r="665" spans="1:13" ht="72" customHeight="1" x14ac:dyDescent="0.3">
      <c r="A665" s="139" t="s">
        <v>723</v>
      </c>
      <c r="B665" s="135">
        <v>609</v>
      </c>
      <c r="C665" s="90">
        <v>10</v>
      </c>
      <c r="D665" s="90" t="s">
        <v>276</v>
      </c>
      <c r="E665" s="90" t="s">
        <v>322</v>
      </c>
      <c r="F665" s="90" t="s">
        <v>271</v>
      </c>
      <c r="G665" s="90" t="s">
        <v>274</v>
      </c>
      <c r="H665" s="90" t="s">
        <v>724</v>
      </c>
      <c r="I665" s="95" t="s">
        <v>3</v>
      </c>
      <c r="J665" s="178">
        <f>J666+J667</f>
        <v>17002.62</v>
      </c>
      <c r="K665" s="102">
        <f>K666+K667</f>
        <v>17249.91</v>
      </c>
      <c r="L665" s="103">
        <f>L666+L667</f>
        <v>17249.920000000002</v>
      </c>
      <c r="M665" s="92">
        <f t="shared" si="77"/>
        <v>100.00005797131696</v>
      </c>
    </row>
    <row r="666" spans="1:13" ht="36" customHeight="1" x14ac:dyDescent="0.3">
      <c r="A666" s="117" t="s">
        <v>289</v>
      </c>
      <c r="B666" s="135">
        <v>609</v>
      </c>
      <c r="C666" s="90">
        <v>10</v>
      </c>
      <c r="D666" s="90" t="s">
        <v>276</v>
      </c>
      <c r="E666" s="90" t="s">
        <v>322</v>
      </c>
      <c r="F666" s="90" t="s">
        <v>271</v>
      </c>
      <c r="G666" s="90" t="s">
        <v>274</v>
      </c>
      <c r="H666" s="90" t="s">
        <v>724</v>
      </c>
      <c r="I666" s="95" t="s">
        <v>5</v>
      </c>
      <c r="J666" s="176">
        <v>139.62</v>
      </c>
      <c r="K666" s="102">
        <v>91.49</v>
      </c>
      <c r="L666" s="103">
        <v>91.49</v>
      </c>
      <c r="M666" s="92">
        <f t="shared" si="77"/>
        <v>100</v>
      </c>
    </row>
    <row r="667" spans="1:13" ht="18" customHeight="1" x14ac:dyDescent="0.3">
      <c r="A667" s="117" t="s">
        <v>556</v>
      </c>
      <c r="B667" s="135">
        <v>609</v>
      </c>
      <c r="C667" s="90">
        <v>10</v>
      </c>
      <c r="D667" s="90" t="s">
        <v>276</v>
      </c>
      <c r="E667" s="90" t="s">
        <v>322</v>
      </c>
      <c r="F667" s="90" t="s">
        <v>271</v>
      </c>
      <c r="G667" s="90" t="s">
        <v>274</v>
      </c>
      <c r="H667" s="90" t="s">
        <v>724</v>
      </c>
      <c r="I667" s="95" t="s">
        <v>64</v>
      </c>
      <c r="J667" s="176">
        <v>16863</v>
      </c>
      <c r="K667" s="102">
        <v>17158.419999999998</v>
      </c>
      <c r="L667" s="103">
        <v>17158.43</v>
      </c>
      <c r="M667" s="92">
        <f t="shared" si="77"/>
        <v>100.00005828042444</v>
      </c>
    </row>
    <row r="668" spans="1:13" ht="90" customHeight="1" x14ac:dyDescent="0.3">
      <c r="A668" s="117" t="s">
        <v>725</v>
      </c>
      <c r="B668" s="135">
        <v>609</v>
      </c>
      <c r="C668" s="90">
        <v>10</v>
      </c>
      <c r="D668" s="90" t="s">
        <v>276</v>
      </c>
      <c r="E668" s="90" t="s">
        <v>322</v>
      </c>
      <c r="F668" s="90" t="s">
        <v>271</v>
      </c>
      <c r="G668" s="90" t="s">
        <v>274</v>
      </c>
      <c r="H668" s="90" t="s">
        <v>726</v>
      </c>
      <c r="I668" s="95" t="s">
        <v>3</v>
      </c>
      <c r="J668" s="178">
        <f>J669</f>
        <v>2000</v>
      </c>
      <c r="K668" s="102">
        <f>K669</f>
        <v>800</v>
      </c>
      <c r="L668" s="103">
        <f>L669</f>
        <v>536.75</v>
      </c>
      <c r="M668" s="92">
        <f t="shared" si="77"/>
        <v>67.09375</v>
      </c>
    </row>
    <row r="669" spans="1:13" ht="18" customHeight="1" x14ac:dyDescent="0.3">
      <c r="A669" s="117" t="s">
        <v>556</v>
      </c>
      <c r="B669" s="135">
        <v>609</v>
      </c>
      <c r="C669" s="90">
        <v>10</v>
      </c>
      <c r="D669" s="90" t="s">
        <v>276</v>
      </c>
      <c r="E669" s="90" t="s">
        <v>322</v>
      </c>
      <c r="F669" s="90" t="s">
        <v>271</v>
      </c>
      <c r="G669" s="90" t="s">
        <v>274</v>
      </c>
      <c r="H669" s="90" t="s">
        <v>726</v>
      </c>
      <c r="I669" s="95" t="s">
        <v>64</v>
      </c>
      <c r="J669" s="176">
        <v>2000</v>
      </c>
      <c r="K669" s="102">
        <v>800</v>
      </c>
      <c r="L669" s="103">
        <v>536.75</v>
      </c>
      <c r="M669" s="92">
        <f t="shared" si="77"/>
        <v>67.09375</v>
      </c>
    </row>
    <row r="670" spans="1:13" ht="54" customHeight="1" x14ac:dyDescent="0.3">
      <c r="A670" s="117" t="s">
        <v>727</v>
      </c>
      <c r="B670" s="135">
        <v>609</v>
      </c>
      <c r="C670" s="90">
        <v>10</v>
      </c>
      <c r="D670" s="90" t="s">
        <v>276</v>
      </c>
      <c r="E670" s="90" t="s">
        <v>322</v>
      </c>
      <c r="F670" s="90" t="s">
        <v>271</v>
      </c>
      <c r="G670" s="90" t="s">
        <v>295</v>
      </c>
      <c r="H670" s="90" t="s">
        <v>272</v>
      </c>
      <c r="I670" s="95" t="s">
        <v>3</v>
      </c>
      <c r="J670" s="178">
        <f>J671</f>
        <v>99.419999999999987</v>
      </c>
      <c r="K670" s="102">
        <f>K671</f>
        <v>91.81</v>
      </c>
      <c r="L670" s="103">
        <f>L671</f>
        <v>91.81</v>
      </c>
      <c r="M670" s="92">
        <f t="shared" si="77"/>
        <v>100</v>
      </c>
    </row>
    <row r="671" spans="1:13" ht="36" customHeight="1" x14ac:dyDescent="0.3">
      <c r="A671" s="104" t="s">
        <v>728</v>
      </c>
      <c r="B671" s="135">
        <v>609</v>
      </c>
      <c r="C671" s="90">
        <v>10</v>
      </c>
      <c r="D671" s="90" t="s">
        <v>276</v>
      </c>
      <c r="E671" s="90" t="s">
        <v>322</v>
      </c>
      <c r="F671" s="90" t="s">
        <v>271</v>
      </c>
      <c r="G671" s="90" t="s">
        <v>295</v>
      </c>
      <c r="H671" s="90" t="s">
        <v>729</v>
      </c>
      <c r="I671" s="95" t="s">
        <v>3</v>
      </c>
      <c r="J671" s="178">
        <f>J672+J673</f>
        <v>99.419999999999987</v>
      </c>
      <c r="K671" s="102">
        <f>K672+K673</f>
        <v>91.81</v>
      </c>
      <c r="L671" s="103">
        <f>L672+L673</f>
        <v>91.81</v>
      </c>
      <c r="M671" s="92">
        <f t="shared" si="77"/>
        <v>100</v>
      </c>
    </row>
    <row r="672" spans="1:13" ht="36" customHeight="1" x14ac:dyDescent="0.3">
      <c r="A672" s="117" t="s">
        <v>289</v>
      </c>
      <c r="B672" s="135">
        <v>609</v>
      </c>
      <c r="C672" s="90">
        <v>10</v>
      </c>
      <c r="D672" s="90" t="s">
        <v>276</v>
      </c>
      <c r="E672" s="90" t="s">
        <v>322</v>
      </c>
      <c r="F672" s="90" t="s">
        <v>271</v>
      </c>
      <c r="G672" s="90" t="s">
        <v>295</v>
      </c>
      <c r="H672" s="90" t="s">
        <v>729</v>
      </c>
      <c r="I672" s="95" t="s">
        <v>5</v>
      </c>
      <c r="J672" s="176">
        <v>1.46</v>
      </c>
      <c r="K672" s="102">
        <v>1.02</v>
      </c>
      <c r="L672" s="103">
        <v>1.02</v>
      </c>
      <c r="M672" s="92">
        <f t="shared" si="77"/>
        <v>100</v>
      </c>
    </row>
    <row r="673" spans="1:13" ht="18" customHeight="1" x14ac:dyDescent="0.3">
      <c r="A673" s="117" t="s">
        <v>556</v>
      </c>
      <c r="B673" s="135">
        <v>609</v>
      </c>
      <c r="C673" s="90">
        <v>10</v>
      </c>
      <c r="D673" s="90" t="s">
        <v>276</v>
      </c>
      <c r="E673" s="90" t="s">
        <v>322</v>
      </c>
      <c r="F673" s="90" t="s">
        <v>271</v>
      </c>
      <c r="G673" s="90" t="s">
        <v>295</v>
      </c>
      <c r="H673" s="90" t="s">
        <v>729</v>
      </c>
      <c r="I673" s="95" t="s">
        <v>64</v>
      </c>
      <c r="J673" s="176">
        <v>97.96</v>
      </c>
      <c r="K673" s="102">
        <v>90.79</v>
      </c>
      <c r="L673" s="103">
        <v>90.79</v>
      </c>
      <c r="M673" s="92">
        <f t="shared" si="77"/>
        <v>100</v>
      </c>
    </row>
    <row r="674" spans="1:13" ht="36" customHeight="1" x14ac:dyDescent="0.3">
      <c r="A674" s="119" t="s">
        <v>730</v>
      </c>
      <c r="B674" s="134">
        <v>609</v>
      </c>
      <c r="C674" s="83">
        <v>10</v>
      </c>
      <c r="D674" s="83" t="s">
        <v>276</v>
      </c>
      <c r="E674" s="83" t="s">
        <v>322</v>
      </c>
      <c r="F674" s="83" t="s">
        <v>271</v>
      </c>
      <c r="G674" s="83" t="s">
        <v>276</v>
      </c>
      <c r="H674" s="83" t="s">
        <v>272</v>
      </c>
      <c r="I674" s="98" t="s">
        <v>3</v>
      </c>
      <c r="J674" s="177">
        <f>J675+J677</f>
        <v>18827.309999999998</v>
      </c>
      <c r="K674" s="99">
        <f>K675+K677</f>
        <v>14090.01</v>
      </c>
      <c r="L674" s="100">
        <f>L675+L677</f>
        <v>14033.16</v>
      </c>
      <c r="M674" s="92">
        <f t="shared" si="77"/>
        <v>99.596522642638291</v>
      </c>
    </row>
    <row r="675" spans="1:13" ht="54" customHeight="1" x14ac:dyDescent="0.3">
      <c r="A675" s="104" t="s">
        <v>731</v>
      </c>
      <c r="B675" s="135">
        <v>609</v>
      </c>
      <c r="C675" s="90">
        <v>10</v>
      </c>
      <c r="D675" s="90" t="s">
        <v>276</v>
      </c>
      <c r="E675" s="90" t="s">
        <v>322</v>
      </c>
      <c r="F675" s="90" t="s">
        <v>271</v>
      </c>
      <c r="G675" s="90" t="s">
        <v>276</v>
      </c>
      <c r="H675" s="90" t="s">
        <v>732</v>
      </c>
      <c r="I675" s="95" t="s">
        <v>3</v>
      </c>
      <c r="J675" s="178">
        <f>J676</f>
        <v>1203.92</v>
      </c>
      <c r="K675" s="102">
        <f>K676</f>
        <v>1003.92</v>
      </c>
      <c r="L675" s="103">
        <f>L676</f>
        <v>947.07</v>
      </c>
      <c r="M675" s="92">
        <f t="shared" si="77"/>
        <v>94.337198183122169</v>
      </c>
    </row>
    <row r="676" spans="1:13" ht="18" customHeight="1" x14ac:dyDescent="0.3">
      <c r="A676" s="117" t="s">
        <v>556</v>
      </c>
      <c r="B676" s="135">
        <v>609</v>
      </c>
      <c r="C676" s="90">
        <v>10</v>
      </c>
      <c r="D676" s="90" t="s">
        <v>276</v>
      </c>
      <c r="E676" s="90" t="s">
        <v>322</v>
      </c>
      <c r="F676" s="90" t="s">
        <v>271</v>
      </c>
      <c r="G676" s="90" t="s">
        <v>276</v>
      </c>
      <c r="H676" s="90" t="s">
        <v>732</v>
      </c>
      <c r="I676" s="95" t="s">
        <v>64</v>
      </c>
      <c r="J676" s="176">
        <v>1203.92</v>
      </c>
      <c r="K676" s="102">
        <v>1003.92</v>
      </c>
      <c r="L676" s="103">
        <v>947.07</v>
      </c>
      <c r="M676" s="92">
        <f t="shared" si="77"/>
        <v>94.337198183122169</v>
      </c>
    </row>
    <row r="677" spans="1:13" ht="72" customHeight="1" x14ac:dyDescent="0.3">
      <c r="A677" s="104" t="s">
        <v>733</v>
      </c>
      <c r="B677" s="135">
        <v>609</v>
      </c>
      <c r="C677" s="90">
        <v>10</v>
      </c>
      <c r="D677" s="90" t="s">
        <v>276</v>
      </c>
      <c r="E677" s="90" t="s">
        <v>322</v>
      </c>
      <c r="F677" s="90" t="s">
        <v>271</v>
      </c>
      <c r="G677" s="90" t="s">
        <v>276</v>
      </c>
      <c r="H677" s="90" t="s">
        <v>734</v>
      </c>
      <c r="I677" s="95" t="s">
        <v>3</v>
      </c>
      <c r="J677" s="178">
        <f>J678</f>
        <v>17623.39</v>
      </c>
      <c r="K677" s="102">
        <f>K678</f>
        <v>13086.09</v>
      </c>
      <c r="L677" s="103">
        <f>L678</f>
        <v>13086.09</v>
      </c>
      <c r="M677" s="92">
        <f t="shared" ref="M677:M744" si="82">L677/K677*100</f>
        <v>100</v>
      </c>
    </row>
    <row r="678" spans="1:13" ht="18" customHeight="1" x14ac:dyDescent="0.3">
      <c r="A678" s="117" t="s">
        <v>556</v>
      </c>
      <c r="B678" s="135">
        <v>609</v>
      </c>
      <c r="C678" s="90">
        <v>10</v>
      </c>
      <c r="D678" s="90" t="s">
        <v>276</v>
      </c>
      <c r="E678" s="90" t="s">
        <v>322</v>
      </c>
      <c r="F678" s="90" t="s">
        <v>271</v>
      </c>
      <c r="G678" s="90" t="s">
        <v>276</v>
      </c>
      <c r="H678" s="90" t="s">
        <v>734</v>
      </c>
      <c r="I678" s="95" t="s">
        <v>64</v>
      </c>
      <c r="J678" s="176">
        <v>17623.39</v>
      </c>
      <c r="K678" s="102">
        <v>13086.09</v>
      </c>
      <c r="L678" s="103">
        <v>13086.09</v>
      </c>
      <c r="M678" s="92">
        <f t="shared" si="82"/>
        <v>100</v>
      </c>
    </row>
    <row r="679" spans="1:13" ht="18" customHeight="1" x14ac:dyDescent="0.3">
      <c r="A679" s="119" t="s">
        <v>551</v>
      </c>
      <c r="B679" s="134">
        <v>609</v>
      </c>
      <c r="C679" s="83" t="s">
        <v>267</v>
      </c>
      <c r="D679" s="83" t="s">
        <v>302</v>
      </c>
      <c r="E679" s="83" t="s">
        <v>270</v>
      </c>
      <c r="F679" s="83" t="s">
        <v>271</v>
      </c>
      <c r="G679" s="83" t="s">
        <v>270</v>
      </c>
      <c r="H679" s="83" t="s">
        <v>272</v>
      </c>
      <c r="I679" s="98" t="s">
        <v>3</v>
      </c>
      <c r="J679" s="177">
        <f>J680</f>
        <v>308926.55000000005</v>
      </c>
      <c r="K679" s="99">
        <f>K680</f>
        <v>256569.09</v>
      </c>
      <c r="L679" s="100">
        <f>L680</f>
        <v>257601.07</v>
      </c>
      <c r="M679" s="85">
        <f t="shared" si="82"/>
        <v>100.40222304253408</v>
      </c>
    </row>
    <row r="680" spans="1:13" ht="54" customHeight="1" x14ac:dyDescent="0.3">
      <c r="A680" s="117" t="s">
        <v>696</v>
      </c>
      <c r="B680" s="134">
        <v>609</v>
      </c>
      <c r="C680" s="83" t="s">
        <v>267</v>
      </c>
      <c r="D680" s="83" t="s">
        <v>302</v>
      </c>
      <c r="E680" s="83" t="s">
        <v>322</v>
      </c>
      <c r="F680" s="83" t="s">
        <v>271</v>
      </c>
      <c r="G680" s="83" t="s">
        <v>270</v>
      </c>
      <c r="H680" s="83" t="s">
        <v>272</v>
      </c>
      <c r="I680" s="98" t="s">
        <v>3</v>
      </c>
      <c r="J680" s="177">
        <f>J681+J698</f>
        <v>308926.55000000005</v>
      </c>
      <c r="K680" s="99">
        <f>K681+K698</f>
        <v>256569.09</v>
      </c>
      <c r="L680" s="100">
        <f>L681+L698</f>
        <v>257601.07</v>
      </c>
      <c r="M680" s="92">
        <f t="shared" si="82"/>
        <v>100.40222304253408</v>
      </c>
    </row>
    <row r="681" spans="1:13" ht="54" customHeight="1" x14ac:dyDescent="0.3">
      <c r="A681" s="117" t="s">
        <v>727</v>
      </c>
      <c r="B681" s="135">
        <v>609</v>
      </c>
      <c r="C681" s="90" t="s">
        <v>267</v>
      </c>
      <c r="D681" s="90" t="s">
        <v>302</v>
      </c>
      <c r="E681" s="90" t="s">
        <v>322</v>
      </c>
      <c r="F681" s="90" t="s">
        <v>271</v>
      </c>
      <c r="G681" s="90" t="s">
        <v>295</v>
      </c>
      <c r="H681" s="90" t="s">
        <v>272</v>
      </c>
      <c r="I681" s="95" t="s">
        <v>3</v>
      </c>
      <c r="J681" s="178">
        <f>J686+J695+J689+J692+J682+J684</f>
        <v>234445.98</v>
      </c>
      <c r="K681" s="102">
        <f>K686+K695+K689+K692+K682+K684</f>
        <v>197974.78</v>
      </c>
      <c r="L681" s="103">
        <f>L686+L695+L689+L692+L682+L684</f>
        <v>197956.65</v>
      </c>
      <c r="M681" s="92">
        <f t="shared" si="82"/>
        <v>99.990842267888866</v>
      </c>
    </row>
    <row r="682" spans="1:13" ht="36" customHeight="1" x14ac:dyDescent="0.3">
      <c r="A682" s="117" t="s">
        <v>735</v>
      </c>
      <c r="B682" s="135">
        <v>609</v>
      </c>
      <c r="C682" s="90" t="s">
        <v>267</v>
      </c>
      <c r="D682" s="90" t="s">
        <v>302</v>
      </c>
      <c r="E682" s="90" t="s">
        <v>322</v>
      </c>
      <c r="F682" s="90" t="s">
        <v>271</v>
      </c>
      <c r="G682" s="90" t="s">
        <v>295</v>
      </c>
      <c r="H682" s="90" t="s">
        <v>736</v>
      </c>
      <c r="I682" s="95" t="s">
        <v>3</v>
      </c>
      <c r="J682" s="178">
        <f>J683</f>
        <v>132237.01</v>
      </c>
      <c r="K682" s="102">
        <f>K683</f>
        <v>120953.32</v>
      </c>
      <c r="L682" s="103">
        <f>L683</f>
        <v>120995.19</v>
      </c>
      <c r="M682" s="92">
        <f t="shared" si="82"/>
        <v>100.03461666037774</v>
      </c>
    </row>
    <row r="683" spans="1:13" ht="18" customHeight="1" x14ac:dyDescent="0.3">
      <c r="A683" s="107" t="s">
        <v>556</v>
      </c>
      <c r="B683" s="135">
        <v>609</v>
      </c>
      <c r="C683" s="90" t="s">
        <v>267</v>
      </c>
      <c r="D683" s="90" t="s">
        <v>302</v>
      </c>
      <c r="E683" s="90" t="s">
        <v>322</v>
      </c>
      <c r="F683" s="90" t="s">
        <v>271</v>
      </c>
      <c r="G683" s="90" t="s">
        <v>295</v>
      </c>
      <c r="H683" s="90" t="s">
        <v>736</v>
      </c>
      <c r="I683" s="95" t="s">
        <v>64</v>
      </c>
      <c r="J683" s="176">
        <v>132237.01</v>
      </c>
      <c r="K683" s="102">
        <v>120953.32</v>
      </c>
      <c r="L683" s="103">
        <v>120995.19</v>
      </c>
      <c r="M683" s="92">
        <f t="shared" si="82"/>
        <v>100.03461666037774</v>
      </c>
    </row>
    <row r="684" spans="1:13" ht="36" customHeight="1" x14ac:dyDescent="0.3">
      <c r="A684" s="107" t="s">
        <v>735</v>
      </c>
      <c r="B684" s="135">
        <v>609</v>
      </c>
      <c r="C684" s="90" t="s">
        <v>267</v>
      </c>
      <c r="D684" s="90" t="s">
        <v>302</v>
      </c>
      <c r="E684" s="90" t="s">
        <v>322</v>
      </c>
      <c r="F684" s="90" t="s">
        <v>271</v>
      </c>
      <c r="G684" s="90" t="s">
        <v>295</v>
      </c>
      <c r="H684" s="90" t="s">
        <v>737</v>
      </c>
      <c r="I684" s="95" t="s">
        <v>3</v>
      </c>
      <c r="J684" s="178">
        <f>J685</f>
        <v>0</v>
      </c>
      <c r="K684" s="102">
        <f>K685</f>
        <v>0.37</v>
      </c>
      <c r="L684" s="103">
        <f>L685</f>
        <v>0.37</v>
      </c>
      <c r="M684" s="92">
        <f t="shared" si="82"/>
        <v>100</v>
      </c>
    </row>
    <row r="685" spans="1:13" ht="36" customHeight="1" x14ac:dyDescent="0.3">
      <c r="A685" s="117" t="s">
        <v>289</v>
      </c>
      <c r="B685" s="135">
        <v>609</v>
      </c>
      <c r="C685" s="90" t="s">
        <v>267</v>
      </c>
      <c r="D685" s="90" t="s">
        <v>302</v>
      </c>
      <c r="E685" s="90" t="s">
        <v>322</v>
      </c>
      <c r="F685" s="90" t="s">
        <v>271</v>
      </c>
      <c r="G685" s="90" t="s">
        <v>295</v>
      </c>
      <c r="H685" s="90" t="s">
        <v>737</v>
      </c>
      <c r="I685" s="95" t="s">
        <v>5</v>
      </c>
      <c r="J685" s="178">
        <v>0</v>
      </c>
      <c r="K685" s="102">
        <v>0.37</v>
      </c>
      <c r="L685" s="103">
        <v>0.37</v>
      </c>
      <c r="M685" s="92">
        <f t="shared" si="82"/>
        <v>100</v>
      </c>
    </row>
    <row r="686" spans="1:13" ht="18" customHeight="1" x14ac:dyDescent="0.3">
      <c r="A686" s="141" t="s">
        <v>738</v>
      </c>
      <c r="B686" s="135">
        <v>609</v>
      </c>
      <c r="C686" s="90" t="s">
        <v>267</v>
      </c>
      <c r="D686" s="90" t="s">
        <v>302</v>
      </c>
      <c r="E686" s="90" t="s">
        <v>322</v>
      </c>
      <c r="F686" s="90" t="s">
        <v>271</v>
      </c>
      <c r="G686" s="90" t="s">
        <v>295</v>
      </c>
      <c r="H686" s="90" t="s">
        <v>739</v>
      </c>
      <c r="I686" s="95" t="s">
        <v>3</v>
      </c>
      <c r="J686" s="178">
        <f>J687+J688</f>
        <v>44140.54</v>
      </c>
      <c r="K686" s="102">
        <f>K687+K688</f>
        <v>14722.539999999999</v>
      </c>
      <c r="L686" s="103">
        <f>L687+L688</f>
        <v>14665.55</v>
      </c>
      <c r="M686" s="92">
        <f t="shared" si="82"/>
        <v>99.61290646858491</v>
      </c>
    </row>
    <row r="687" spans="1:13" ht="36" customHeight="1" x14ac:dyDescent="0.3">
      <c r="A687" s="117" t="s">
        <v>289</v>
      </c>
      <c r="B687" s="135">
        <v>609</v>
      </c>
      <c r="C687" s="90" t="s">
        <v>267</v>
      </c>
      <c r="D687" s="90" t="s">
        <v>302</v>
      </c>
      <c r="E687" s="90" t="s">
        <v>322</v>
      </c>
      <c r="F687" s="90" t="s">
        <v>271</v>
      </c>
      <c r="G687" s="90" t="s">
        <v>295</v>
      </c>
      <c r="H687" s="90" t="s">
        <v>739</v>
      </c>
      <c r="I687" s="95" t="s">
        <v>5</v>
      </c>
      <c r="J687" s="176">
        <v>3.3</v>
      </c>
      <c r="K687" s="102">
        <v>0.9</v>
      </c>
      <c r="L687" s="103">
        <v>0.9</v>
      </c>
      <c r="M687" s="92">
        <f t="shared" si="82"/>
        <v>100</v>
      </c>
    </row>
    <row r="688" spans="1:13" ht="18" customHeight="1" x14ac:dyDescent="0.3">
      <c r="A688" s="107" t="s">
        <v>556</v>
      </c>
      <c r="B688" s="135">
        <v>609</v>
      </c>
      <c r="C688" s="90" t="s">
        <v>267</v>
      </c>
      <c r="D688" s="90" t="s">
        <v>302</v>
      </c>
      <c r="E688" s="90" t="s">
        <v>322</v>
      </c>
      <c r="F688" s="90" t="s">
        <v>271</v>
      </c>
      <c r="G688" s="90" t="s">
        <v>295</v>
      </c>
      <c r="H688" s="90" t="s">
        <v>739</v>
      </c>
      <c r="I688" s="95" t="s">
        <v>64</v>
      </c>
      <c r="J688" s="176">
        <v>44137.24</v>
      </c>
      <c r="K688" s="102">
        <v>14721.64</v>
      </c>
      <c r="L688" s="103">
        <v>14664.65</v>
      </c>
      <c r="M688" s="92">
        <f t="shared" si="82"/>
        <v>99.612882803818053</v>
      </c>
    </row>
    <row r="689" spans="1:13" ht="36" customHeight="1" x14ac:dyDescent="0.3">
      <c r="A689" s="104" t="s">
        <v>740</v>
      </c>
      <c r="B689" s="135">
        <v>609</v>
      </c>
      <c r="C689" s="90" t="s">
        <v>267</v>
      </c>
      <c r="D689" s="90" t="s">
        <v>302</v>
      </c>
      <c r="E689" s="90" t="s">
        <v>322</v>
      </c>
      <c r="F689" s="90" t="s">
        <v>271</v>
      </c>
      <c r="G689" s="90" t="s">
        <v>295</v>
      </c>
      <c r="H689" s="90" t="s">
        <v>741</v>
      </c>
      <c r="I689" s="95" t="s">
        <v>3</v>
      </c>
      <c r="J689" s="178">
        <f>J690+J691</f>
        <v>46108.3</v>
      </c>
      <c r="K689" s="102">
        <f>K690+K691</f>
        <v>49237</v>
      </c>
      <c r="L689" s="103">
        <f>L690+L691</f>
        <v>49237</v>
      </c>
      <c r="M689" s="92">
        <f t="shared" si="82"/>
        <v>100</v>
      </c>
    </row>
    <row r="690" spans="1:13" ht="36" customHeight="1" x14ac:dyDescent="0.3">
      <c r="A690" s="117" t="s">
        <v>289</v>
      </c>
      <c r="B690" s="135">
        <v>609</v>
      </c>
      <c r="C690" s="90">
        <v>10</v>
      </c>
      <c r="D690" s="90" t="s">
        <v>302</v>
      </c>
      <c r="E690" s="90" t="s">
        <v>322</v>
      </c>
      <c r="F690" s="90" t="s">
        <v>271</v>
      </c>
      <c r="G690" s="90" t="s">
        <v>295</v>
      </c>
      <c r="H690" s="90" t="s">
        <v>741</v>
      </c>
      <c r="I690" s="95" t="s">
        <v>5</v>
      </c>
      <c r="J690" s="176">
        <v>573</v>
      </c>
      <c r="K690" s="102">
        <v>606.08000000000004</v>
      </c>
      <c r="L690" s="103">
        <v>606.73</v>
      </c>
      <c r="M690" s="92">
        <f t="shared" si="82"/>
        <v>100.10724656810982</v>
      </c>
    </row>
    <row r="691" spans="1:13" ht="18" customHeight="1" x14ac:dyDescent="0.3">
      <c r="A691" s="117" t="s">
        <v>556</v>
      </c>
      <c r="B691" s="135">
        <v>609</v>
      </c>
      <c r="C691" s="90">
        <v>10</v>
      </c>
      <c r="D691" s="90" t="s">
        <v>302</v>
      </c>
      <c r="E691" s="90" t="s">
        <v>322</v>
      </c>
      <c r="F691" s="90" t="s">
        <v>271</v>
      </c>
      <c r="G691" s="90" t="s">
        <v>295</v>
      </c>
      <c r="H691" s="90" t="s">
        <v>741</v>
      </c>
      <c r="I691" s="95" t="s">
        <v>64</v>
      </c>
      <c r="J691" s="176">
        <v>45535.3</v>
      </c>
      <c r="K691" s="102">
        <v>48630.92</v>
      </c>
      <c r="L691" s="103">
        <v>48630.27</v>
      </c>
      <c r="M691" s="92">
        <f t="shared" si="82"/>
        <v>99.998663401802801</v>
      </c>
    </row>
    <row r="692" spans="1:13" ht="90" customHeight="1" x14ac:dyDescent="0.3">
      <c r="A692" s="104" t="s">
        <v>742</v>
      </c>
      <c r="B692" s="135">
        <v>609</v>
      </c>
      <c r="C692" s="90" t="s">
        <v>267</v>
      </c>
      <c r="D692" s="90" t="s">
        <v>302</v>
      </c>
      <c r="E692" s="90" t="s">
        <v>322</v>
      </c>
      <c r="F692" s="90" t="s">
        <v>271</v>
      </c>
      <c r="G692" s="90" t="s">
        <v>295</v>
      </c>
      <c r="H692" s="90" t="s">
        <v>743</v>
      </c>
      <c r="I692" s="95" t="s">
        <v>3</v>
      </c>
      <c r="J692" s="178">
        <f>J693+J694</f>
        <v>11859.9</v>
      </c>
      <c r="K692" s="102">
        <f>K693+K694</f>
        <v>13053.44</v>
      </c>
      <c r="L692" s="103">
        <f>L693+L694</f>
        <v>13053.44</v>
      </c>
      <c r="M692" s="92">
        <f t="shared" si="82"/>
        <v>100</v>
      </c>
    </row>
    <row r="693" spans="1:13" ht="36" customHeight="1" x14ac:dyDescent="0.3">
      <c r="A693" s="117" t="s">
        <v>289</v>
      </c>
      <c r="B693" s="135">
        <v>609</v>
      </c>
      <c r="C693" s="90" t="s">
        <v>267</v>
      </c>
      <c r="D693" s="90" t="s">
        <v>302</v>
      </c>
      <c r="E693" s="90" t="s">
        <v>322</v>
      </c>
      <c r="F693" s="90" t="s">
        <v>271</v>
      </c>
      <c r="G693" s="90" t="s">
        <v>295</v>
      </c>
      <c r="H693" s="90" t="s">
        <v>743</v>
      </c>
      <c r="I693" s="95" t="s">
        <v>5</v>
      </c>
      <c r="J693" s="176">
        <v>118.3</v>
      </c>
      <c r="K693" s="102">
        <v>128.41999999999999</v>
      </c>
      <c r="L693" s="103">
        <v>128.41999999999999</v>
      </c>
      <c r="M693" s="92">
        <f t="shared" si="82"/>
        <v>100</v>
      </c>
    </row>
    <row r="694" spans="1:13" ht="18" customHeight="1" x14ac:dyDescent="0.3">
      <c r="A694" s="117" t="s">
        <v>556</v>
      </c>
      <c r="B694" s="135">
        <v>609</v>
      </c>
      <c r="C694" s="90" t="s">
        <v>267</v>
      </c>
      <c r="D694" s="90" t="s">
        <v>302</v>
      </c>
      <c r="E694" s="90" t="s">
        <v>322</v>
      </c>
      <c r="F694" s="90" t="s">
        <v>271</v>
      </c>
      <c r="G694" s="90" t="s">
        <v>295</v>
      </c>
      <c r="H694" s="90" t="s">
        <v>743</v>
      </c>
      <c r="I694" s="95" t="s">
        <v>64</v>
      </c>
      <c r="J694" s="176">
        <v>11741.6</v>
      </c>
      <c r="K694" s="102">
        <v>12925.02</v>
      </c>
      <c r="L694" s="103">
        <v>12925.02</v>
      </c>
      <c r="M694" s="92">
        <f t="shared" si="82"/>
        <v>100</v>
      </c>
    </row>
    <row r="695" spans="1:13" ht="54" customHeight="1" x14ac:dyDescent="0.3">
      <c r="A695" s="104" t="s">
        <v>744</v>
      </c>
      <c r="B695" s="135">
        <v>609</v>
      </c>
      <c r="C695" s="90" t="s">
        <v>267</v>
      </c>
      <c r="D695" s="90" t="s">
        <v>302</v>
      </c>
      <c r="E695" s="90" t="s">
        <v>322</v>
      </c>
      <c r="F695" s="90" t="s">
        <v>271</v>
      </c>
      <c r="G695" s="90" t="s">
        <v>295</v>
      </c>
      <c r="H695" s="90" t="s">
        <v>745</v>
      </c>
      <c r="I695" s="95" t="s">
        <v>3</v>
      </c>
      <c r="J695" s="178">
        <f>J696+J697</f>
        <v>100.23</v>
      </c>
      <c r="K695" s="102">
        <f>K696+K697</f>
        <v>8.11</v>
      </c>
      <c r="L695" s="103">
        <f>L696+L697</f>
        <v>5.0999999999999996</v>
      </c>
      <c r="M695" s="92">
        <f t="shared" si="82"/>
        <v>62.885326757090013</v>
      </c>
    </row>
    <row r="696" spans="1:13" ht="36" customHeight="1" x14ac:dyDescent="0.3">
      <c r="A696" s="117" t="s">
        <v>289</v>
      </c>
      <c r="B696" s="135">
        <v>609</v>
      </c>
      <c r="C696" s="90" t="s">
        <v>267</v>
      </c>
      <c r="D696" s="90" t="s">
        <v>302</v>
      </c>
      <c r="E696" s="90" t="s">
        <v>322</v>
      </c>
      <c r="F696" s="90" t="s">
        <v>271</v>
      </c>
      <c r="G696" s="90" t="s">
        <v>295</v>
      </c>
      <c r="H696" s="90" t="s">
        <v>745</v>
      </c>
      <c r="I696" s="95" t="s">
        <v>5</v>
      </c>
      <c r="J696" s="176">
        <v>0.95</v>
      </c>
      <c r="K696" s="102">
        <v>0</v>
      </c>
      <c r="L696" s="103">
        <v>0</v>
      </c>
      <c r="M696" s="92" t="e">
        <f t="shared" si="82"/>
        <v>#DIV/0!</v>
      </c>
    </row>
    <row r="697" spans="1:13" ht="18" customHeight="1" x14ac:dyDescent="0.3">
      <c r="A697" s="107" t="s">
        <v>556</v>
      </c>
      <c r="B697" s="135">
        <v>609</v>
      </c>
      <c r="C697" s="90" t="s">
        <v>267</v>
      </c>
      <c r="D697" s="90" t="s">
        <v>302</v>
      </c>
      <c r="E697" s="90" t="s">
        <v>322</v>
      </c>
      <c r="F697" s="90" t="s">
        <v>271</v>
      </c>
      <c r="G697" s="90" t="s">
        <v>295</v>
      </c>
      <c r="H697" s="90" t="s">
        <v>745</v>
      </c>
      <c r="I697" s="95" t="s">
        <v>64</v>
      </c>
      <c r="J697" s="176">
        <v>99.28</v>
      </c>
      <c r="K697" s="102">
        <v>8.11</v>
      </c>
      <c r="L697" s="103">
        <v>5.0999999999999996</v>
      </c>
      <c r="M697" s="92">
        <f t="shared" si="82"/>
        <v>62.885326757090013</v>
      </c>
    </row>
    <row r="698" spans="1:13" ht="36" customHeight="1" x14ac:dyDescent="0.3">
      <c r="A698" s="131" t="s">
        <v>746</v>
      </c>
      <c r="B698" s="135">
        <v>609</v>
      </c>
      <c r="C698" s="90" t="s">
        <v>267</v>
      </c>
      <c r="D698" s="90" t="s">
        <v>302</v>
      </c>
      <c r="E698" s="90" t="s">
        <v>322</v>
      </c>
      <c r="F698" s="90" t="s">
        <v>271</v>
      </c>
      <c r="G698" s="90" t="s">
        <v>747</v>
      </c>
      <c r="H698" s="90" t="s">
        <v>272</v>
      </c>
      <c r="I698" s="95" t="s">
        <v>3</v>
      </c>
      <c r="J698" s="178">
        <f t="shared" ref="J698:L699" si="83">J699</f>
        <v>74480.570000000007</v>
      </c>
      <c r="K698" s="102">
        <f t="shared" si="83"/>
        <v>58594.31</v>
      </c>
      <c r="L698" s="103">
        <f t="shared" si="83"/>
        <v>59644.42</v>
      </c>
      <c r="M698" s="92">
        <f t="shared" si="82"/>
        <v>101.79217060496146</v>
      </c>
    </row>
    <row r="699" spans="1:13" ht="72" customHeight="1" x14ac:dyDescent="0.3">
      <c r="A699" s="104" t="s">
        <v>748</v>
      </c>
      <c r="B699" s="135">
        <v>609</v>
      </c>
      <c r="C699" s="90" t="s">
        <v>267</v>
      </c>
      <c r="D699" s="90" t="s">
        <v>302</v>
      </c>
      <c r="E699" s="90" t="s">
        <v>322</v>
      </c>
      <c r="F699" s="90" t="s">
        <v>271</v>
      </c>
      <c r="G699" s="90" t="s">
        <v>747</v>
      </c>
      <c r="H699" s="90" t="s">
        <v>749</v>
      </c>
      <c r="I699" s="95" t="s">
        <v>3</v>
      </c>
      <c r="J699" s="178">
        <f t="shared" si="83"/>
        <v>74480.570000000007</v>
      </c>
      <c r="K699" s="102">
        <f t="shared" si="83"/>
        <v>58594.31</v>
      </c>
      <c r="L699" s="103">
        <f t="shared" si="83"/>
        <v>59644.42</v>
      </c>
      <c r="M699" s="92">
        <f t="shared" si="82"/>
        <v>101.79217060496146</v>
      </c>
    </row>
    <row r="700" spans="1:13" ht="18" customHeight="1" x14ac:dyDescent="0.3">
      <c r="A700" s="107" t="s">
        <v>556</v>
      </c>
      <c r="B700" s="135">
        <v>609</v>
      </c>
      <c r="C700" s="90" t="s">
        <v>267</v>
      </c>
      <c r="D700" s="90" t="s">
        <v>302</v>
      </c>
      <c r="E700" s="90" t="s">
        <v>322</v>
      </c>
      <c r="F700" s="90" t="s">
        <v>271</v>
      </c>
      <c r="G700" s="90" t="s">
        <v>747</v>
      </c>
      <c r="H700" s="90" t="s">
        <v>749</v>
      </c>
      <c r="I700" s="95" t="s">
        <v>64</v>
      </c>
      <c r="J700" s="176">
        <v>74480.570000000007</v>
      </c>
      <c r="K700" s="102">
        <v>58594.31</v>
      </c>
      <c r="L700" s="103">
        <v>59644.42</v>
      </c>
      <c r="M700" s="92">
        <f t="shared" si="82"/>
        <v>101.79217060496146</v>
      </c>
    </row>
    <row r="701" spans="1:13" ht="18" customHeight="1" x14ac:dyDescent="0.3">
      <c r="A701" s="112" t="s">
        <v>750</v>
      </c>
      <c r="B701" s="134">
        <v>609</v>
      </c>
      <c r="C701" s="83" t="s">
        <v>267</v>
      </c>
      <c r="D701" s="83" t="s">
        <v>353</v>
      </c>
      <c r="E701" s="83" t="s">
        <v>270</v>
      </c>
      <c r="F701" s="83" t="s">
        <v>271</v>
      </c>
      <c r="G701" s="83" t="s">
        <v>270</v>
      </c>
      <c r="H701" s="83" t="s">
        <v>272</v>
      </c>
      <c r="I701" s="98" t="s">
        <v>3</v>
      </c>
      <c r="J701" s="177">
        <f>J702+J714+J718</f>
        <v>25663.620000000003</v>
      </c>
      <c r="K701" s="99">
        <f>K702+K714+K718</f>
        <v>26462.970000000005</v>
      </c>
      <c r="L701" s="100">
        <f>L702+L714+L718</f>
        <v>26462.980000000007</v>
      </c>
      <c r="M701" s="85">
        <f t="shared" si="82"/>
        <v>100.00003778865336</v>
      </c>
    </row>
    <row r="702" spans="1:13" ht="18" customHeight="1" x14ac:dyDescent="0.3">
      <c r="A702" s="142" t="s">
        <v>750</v>
      </c>
      <c r="B702" s="134">
        <v>609</v>
      </c>
      <c r="C702" s="83" t="s">
        <v>267</v>
      </c>
      <c r="D702" s="83" t="s">
        <v>353</v>
      </c>
      <c r="E702" s="83" t="s">
        <v>322</v>
      </c>
      <c r="F702" s="83" t="s">
        <v>271</v>
      </c>
      <c r="G702" s="83" t="s">
        <v>270</v>
      </c>
      <c r="H702" s="83" t="s">
        <v>272</v>
      </c>
      <c r="I702" s="98" t="s">
        <v>3</v>
      </c>
      <c r="J702" s="177">
        <f>J703</f>
        <v>25663.620000000003</v>
      </c>
      <c r="K702" s="99">
        <f>K703</f>
        <v>25993.720000000005</v>
      </c>
      <c r="L702" s="100">
        <f>L703</f>
        <v>25993.730000000007</v>
      </c>
      <c r="M702" s="92">
        <f t="shared" si="82"/>
        <v>100.00003847083066</v>
      </c>
    </row>
    <row r="703" spans="1:13" ht="54" customHeight="1" x14ac:dyDescent="0.3">
      <c r="A703" s="117" t="s">
        <v>696</v>
      </c>
      <c r="B703" s="134">
        <v>609</v>
      </c>
      <c r="C703" s="83" t="s">
        <v>267</v>
      </c>
      <c r="D703" s="83" t="s">
        <v>353</v>
      </c>
      <c r="E703" s="83" t="s">
        <v>322</v>
      </c>
      <c r="F703" s="83" t="s">
        <v>271</v>
      </c>
      <c r="G703" s="83" t="s">
        <v>270</v>
      </c>
      <c r="H703" s="83" t="s">
        <v>272</v>
      </c>
      <c r="I703" s="98" t="s">
        <v>3</v>
      </c>
      <c r="J703" s="177">
        <f>J709+J706+J704</f>
        <v>25663.620000000003</v>
      </c>
      <c r="K703" s="99">
        <f>K709+K706+K704</f>
        <v>25993.720000000005</v>
      </c>
      <c r="L703" s="100">
        <f>L709+L706+L704</f>
        <v>25993.730000000007</v>
      </c>
      <c r="M703" s="92">
        <f t="shared" si="82"/>
        <v>100.00003847083066</v>
      </c>
    </row>
    <row r="704" spans="1:13" ht="54" customHeight="1" x14ac:dyDescent="0.3">
      <c r="A704" s="104" t="s">
        <v>718</v>
      </c>
      <c r="B704" s="135">
        <v>609</v>
      </c>
      <c r="C704" s="90">
        <v>10</v>
      </c>
      <c r="D704" s="90" t="s">
        <v>353</v>
      </c>
      <c r="E704" s="90" t="s">
        <v>322</v>
      </c>
      <c r="F704" s="90" t="s">
        <v>271</v>
      </c>
      <c r="G704" s="90" t="s">
        <v>274</v>
      </c>
      <c r="H704" s="90" t="s">
        <v>719</v>
      </c>
      <c r="I704" s="95" t="s">
        <v>3</v>
      </c>
      <c r="J704" s="178">
        <f>J705</f>
        <v>42.09</v>
      </c>
      <c r="K704" s="102">
        <f>K705</f>
        <v>43.83</v>
      </c>
      <c r="L704" s="103">
        <f>L705</f>
        <v>43.83</v>
      </c>
      <c r="M704" s="92">
        <f t="shared" si="82"/>
        <v>100</v>
      </c>
    </row>
    <row r="705" spans="1:13" ht="36" customHeight="1" x14ac:dyDescent="0.3">
      <c r="A705" s="117" t="s">
        <v>289</v>
      </c>
      <c r="B705" s="135">
        <v>609</v>
      </c>
      <c r="C705" s="90">
        <v>10</v>
      </c>
      <c r="D705" s="90" t="s">
        <v>353</v>
      </c>
      <c r="E705" s="90" t="s">
        <v>322</v>
      </c>
      <c r="F705" s="90" t="s">
        <v>271</v>
      </c>
      <c r="G705" s="90" t="s">
        <v>274</v>
      </c>
      <c r="H705" s="90" t="s">
        <v>719</v>
      </c>
      <c r="I705" s="95" t="s">
        <v>5</v>
      </c>
      <c r="J705" s="176">
        <v>42.09</v>
      </c>
      <c r="K705" s="102">
        <v>43.83</v>
      </c>
      <c r="L705" s="103">
        <v>43.83</v>
      </c>
      <c r="M705" s="92">
        <f t="shared" si="82"/>
        <v>100</v>
      </c>
    </row>
    <row r="706" spans="1:13" ht="36" customHeight="1" x14ac:dyDescent="0.3">
      <c r="A706" s="117" t="s">
        <v>698</v>
      </c>
      <c r="B706" s="135">
        <v>609</v>
      </c>
      <c r="C706" s="90">
        <v>10</v>
      </c>
      <c r="D706" s="90" t="s">
        <v>353</v>
      </c>
      <c r="E706" s="90" t="s">
        <v>322</v>
      </c>
      <c r="F706" s="90" t="s">
        <v>271</v>
      </c>
      <c r="G706" s="90" t="s">
        <v>274</v>
      </c>
      <c r="H706" s="90" t="s">
        <v>699</v>
      </c>
      <c r="I706" s="95" t="s">
        <v>3</v>
      </c>
      <c r="J706" s="178">
        <f>J707+J708</f>
        <v>578.90000000000009</v>
      </c>
      <c r="K706" s="102">
        <f>K707+K708</f>
        <v>578.90000000000009</v>
      </c>
      <c r="L706" s="103">
        <f>L707+L708</f>
        <v>578.90000000000009</v>
      </c>
      <c r="M706" s="92">
        <f t="shared" si="82"/>
        <v>100</v>
      </c>
    </row>
    <row r="707" spans="1:13" ht="72" customHeight="1" x14ac:dyDescent="0.3">
      <c r="A707" s="117" t="s">
        <v>284</v>
      </c>
      <c r="B707" s="135">
        <v>609</v>
      </c>
      <c r="C707" s="90">
        <v>10</v>
      </c>
      <c r="D707" s="90" t="s">
        <v>353</v>
      </c>
      <c r="E707" s="90" t="s">
        <v>322</v>
      </c>
      <c r="F707" s="90" t="s">
        <v>271</v>
      </c>
      <c r="G707" s="90" t="s">
        <v>274</v>
      </c>
      <c r="H707" s="90" t="s">
        <v>699</v>
      </c>
      <c r="I707" s="95" t="s">
        <v>27</v>
      </c>
      <c r="J707" s="176">
        <v>290.35000000000002</v>
      </c>
      <c r="K707" s="102">
        <v>290.35000000000002</v>
      </c>
      <c r="L707" s="103">
        <v>290.35000000000002</v>
      </c>
      <c r="M707" s="92">
        <f t="shared" si="82"/>
        <v>100</v>
      </c>
    </row>
    <row r="708" spans="1:13" ht="36" customHeight="1" x14ac:dyDescent="0.3">
      <c r="A708" s="117" t="s">
        <v>289</v>
      </c>
      <c r="B708" s="135">
        <v>609</v>
      </c>
      <c r="C708" s="90">
        <v>10</v>
      </c>
      <c r="D708" s="90" t="s">
        <v>353</v>
      </c>
      <c r="E708" s="90" t="s">
        <v>322</v>
      </c>
      <c r="F708" s="90" t="s">
        <v>271</v>
      </c>
      <c r="G708" s="90" t="s">
        <v>274</v>
      </c>
      <c r="H708" s="90" t="s">
        <v>699</v>
      </c>
      <c r="I708" s="95" t="s">
        <v>5</v>
      </c>
      <c r="J708" s="176">
        <v>288.55</v>
      </c>
      <c r="K708" s="102">
        <v>288.55</v>
      </c>
      <c r="L708" s="103">
        <v>288.55</v>
      </c>
      <c r="M708" s="92">
        <f t="shared" si="82"/>
        <v>100</v>
      </c>
    </row>
    <row r="709" spans="1:13" ht="36" customHeight="1" x14ac:dyDescent="0.3">
      <c r="A709" s="117" t="s">
        <v>751</v>
      </c>
      <c r="B709" s="135">
        <v>609</v>
      </c>
      <c r="C709" s="90" t="s">
        <v>267</v>
      </c>
      <c r="D709" s="90" t="s">
        <v>353</v>
      </c>
      <c r="E709" s="90" t="s">
        <v>322</v>
      </c>
      <c r="F709" s="90" t="s">
        <v>271</v>
      </c>
      <c r="G709" s="90" t="s">
        <v>302</v>
      </c>
      <c r="H709" s="90" t="s">
        <v>272</v>
      </c>
      <c r="I709" s="95" t="s">
        <v>3</v>
      </c>
      <c r="J709" s="178">
        <f>J710</f>
        <v>25042.63</v>
      </c>
      <c r="K709" s="102">
        <f>K710</f>
        <v>25370.99</v>
      </c>
      <c r="L709" s="103">
        <f>L710</f>
        <v>25371.000000000004</v>
      </c>
      <c r="M709" s="92">
        <f t="shared" si="82"/>
        <v>100.00003941509574</v>
      </c>
    </row>
    <row r="710" spans="1:13" ht="54" customHeight="1" x14ac:dyDescent="0.3">
      <c r="A710" s="104" t="s">
        <v>752</v>
      </c>
      <c r="B710" s="135">
        <v>609</v>
      </c>
      <c r="C710" s="90" t="s">
        <v>267</v>
      </c>
      <c r="D710" s="90" t="s">
        <v>353</v>
      </c>
      <c r="E710" s="90" t="s">
        <v>322</v>
      </c>
      <c r="F710" s="90" t="s">
        <v>271</v>
      </c>
      <c r="G710" s="90" t="s">
        <v>302</v>
      </c>
      <c r="H710" s="90" t="s">
        <v>753</v>
      </c>
      <c r="I710" s="95" t="s">
        <v>3</v>
      </c>
      <c r="J710" s="178">
        <f>J711+J712+J713</f>
        <v>25042.63</v>
      </c>
      <c r="K710" s="102">
        <f>K711+K712+K713</f>
        <v>25370.99</v>
      </c>
      <c r="L710" s="103">
        <f>L711+L712+L713</f>
        <v>25371.000000000004</v>
      </c>
      <c r="M710" s="92">
        <f t="shared" si="82"/>
        <v>100.00003941509574</v>
      </c>
    </row>
    <row r="711" spans="1:13" ht="72" customHeight="1" x14ac:dyDescent="0.3">
      <c r="A711" s="117" t="s">
        <v>284</v>
      </c>
      <c r="B711" s="135">
        <v>609</v>
      </c>
      <c r="C711" s="90" t="s">
        <v>267</v>
      </c>
      <c r="D711" s="90" t="s">
        <v>353</v>
      </c>
      <c r="E711" s="90" t="s">
        <v>322</v>
      </c>
      <c r="F711" s="90" t="s">
        <v>271</v>
      </c>
      <c r="G711" s="90" t="s">
        <v>302</v>
      </c>
      <c r="H711" s="90" t="s">
        <v>753</v>
      </c>
      <c r="I711" s="95" t="s">
        <v>27</v>
      </c>
      <c r="J711" s="176">
        <v>22974.91</v>
      </c>
      <c r="K711" s="102">
        <v>23603.27</v>
      </c>
      <c r="L711" s="103">
        <v>23638.400000000001</v>
      </c>
      <c r="M711" s="92">
        <f t="shared" si="82"/>
        <v>100.14883530968379</v>
      </c>
    </row>
    <row r="712" spans="1:13" ht="36" customHeight="1" x14ac:dyDescent="0.3">
      <c r="A712" s="117" t="s">
        <v>289</v>
      </c>
      <c r="B712" s="135">
        <v>609</v>
      </c>
      <c r="C712" s="90" t="s">
        <v>267</v>
      </c>
      <c r="D712" s="90" t="s">
        <v>353</v>
      </c>
      <c r="E712" s="90" t="s">
        <v>322</v>
      </c>
      <c r="F712" s="90" t="s">
        <v>271</v>
      </c>
      <c r="G712" s="90" t="s">
        <v>302</v>
      </c>
      <c r="H712" s="90" t="s">
        <v>753</v>
      </c>
      <c r="I712" s="95" t="s">
        <v>5</v>
      </c>
      <c r="J712" s="176">
        <v>2066.1999999999998</v>
      </c>
      <c r="K712" s="102">
        <v>1766.2</v>
      </c>
      <c r="L712" s="103">
        <v>1731.08</v>
      </c>
      <c r="M712" s="92">
        <f t="shared" si="82"/>
        <v>98.011550220813035</v>
      </c>
    </row>
    <row r="713" spans="1:13" ht="18" customHeight="1" x14ac:dyDescent="0.3">
      <c r="A713" s="117" t="s">
        <v>291</v>
      </c>
      <c r="B713" s="135">
        <v>609</v>
      </c>
      <c r="C713" s="90" t="s">
        <v>267</v>
      </c>
      <c r="D713" s="90" t="s">
        <v>353</v>
      </c>
      <c r="E713" s="90" t="s">
        <v>322</v>
      </c>
      <c r="F713" s="90" t="s">
        <v>271</v>
      </c>
      <c r="G713" s="90" t="s">
        <v>302</v>
      </c>
      <c r="H713" s="90" t="s">
        <v>753</v>
      </c>
      <c r="I713" s="95" t="s">
        <v>20</v>
      </c>
      <c r="J713" s="176">
        <v>1.52</v>
      </c>
      <c r="K713" s="102">
        <v>1.52</v>
      </c>
      <c r="L713" s="103">
        <v>1.52</v>
      </c>
      <c r="M713" s="92">
        <f t="shared" si="82"/>
        <v>100</v>
      </c>
    </row>
    <row r="714" spans="1:13" ht="36" customHeight="1" x14ac:dyDescent="0.3">
      <c r="A714" s="81" t="s">
        <v>296</v>
      </c>
      <c r="B714" s="134">
        <v>609</v>
      </c>
      <c r="C714" s="83" t="s">
        <v>267</v>
      </c>
      <c r="D714" s="83" t="s">
        <v>353</v>
      </c>
      <c r="E714" s="83" t="s">
        <v>297</v>
      </c>
      <c r="F714" s="83" t="s">
        <v>271</v>
      </c>
      <c r="G714" s="83" t="s">
        <v>270</v>
      </c>
      <c r="H714" s="83" t="s">
        <v>272</v>
      </c>
      <c r="I714" s="98" t="s">
        <v>3</v>
      </c>
      <c r="J714" s="177">
        <f t="shared" ref="J714:L716" si="84">J715</f>
        <v>0</v>
      </c>
      <c r="K714" s="99">
        <f t="shared" si="84"/>
        <v>104.1</v>
      </c>
      <c r="L714" s="100">
        <f t="shared" si="84"/>
        <v>104.1</v>
      </c>
      <c r="M714" s="92">
        <f t="shared" si="82"/>
        <v>100</v>
      </c>
    </row>
    <row r="715" spans="1:13" ht="36" customHeight="1" x14ac:dyDescent="0.3">
      <c r="A715" s="81" t="s">
        <v>333</v>
      </c>
      <c r="B715" s="135">
        <v>609</v>
      </c>
      <c r="C715" s="90" t="s">
        <v>267</v>
      </c>
      <c r="D715" s="90" t="s">
        <v>353</v>
      </c>
      <c r="E715" s="90" t="s">
        <v>297</v>
      </c>
      <c r="F715" s="90" t="s">
        <v>262</v>
      </c>
      <c r="G715" s="90" t="s">
        <v>270</v>
      </c>
      <c r="H715" s="90" t="s">
        <v>272</v>
      </c>
      <c r="I715" s="95" t="s">
        <v>3</v>
      </c>
      <c r="J715" s="178">
        <f t="shared" si="84"/>
        <v>0</v>
      </c>
      <c r="K715" s="102">
        <f t="shared" si="84"/>
        <v>104.1</v>
      </c>
      <c r="L715" s="103">
        <f t="shared" si="84"/>
        <v>104.1</v>
      </c>
      <c r="M715" s="92">
        <f t="shared" si="82"/>
        <v>100</v>
      </c>
    </row>
    <row r="716" spans="1:13" ht="18" customHeight="1" x14ac:dyDescent="0.3">
      <c r="A716" s="88" t="s">
        <v>338</v>
      </c>
      <c r="B716" s="135">
        <v>609</v>
      </c>
      <c r="C716" s="90" t="s">
        <v>267</v>
      </c>
      <c r="D716" s="90" t="s">
        <v>353</v>
      </c>
      <c r="E716" s="89">
        <v>51</v>
      </c>
      <c r="F716" s="89">
        <v>5</v>
      </c>
      <c r="G716" s="90" t="s">
        <v>270</v>
      </c>
      <c r="H716" s="90" t="s">
        <v>339</v>
      </c>
      <c r="I716" s="95" t="s">
        <v>3</v>
      </c>
      <c r="J716" s="178">
        <f t="shared" si="84"/>
        <v>0</v>
      </c>
      <c r="K716" s="102">
        <f t="shared" si="84"/>
        <v>104.1</v>
      </c>
      <c r="L716" s="103">
        <f t="shared" si="84"/>
        <v>104.1</v>
      </c>
      <c r="M716" s="92">
        <f t="shared" si="82"/>
        <v>100</v>
      </c>
    </row>
    <row r="717" spans="1:13" ht="36" customHeight="1" x14ac:dyDescent="0.3">
      <c r="A717" s="81" t="s">
        <v>289</v>
      </c>
      <c r="B717" s="135">
        <v>609</v>
      </c>
      <c r="C717" s="90" t="s">
        <v>267</v>
      </c>
      <c r="D717" s="90" t="s">
        <v>353</v>
      </c>
      <c r="E717" s="89">
        <v>51</v>
      </c>
      <c r="F717" s="89">
        <v>5</v>
      </c>
      <c r="G717" s="90" t="s">
        <v>270</v>
      </c>
      <c r="H717" s="90" t="s">
        <v>339</v>
      </c>
      <c r="I717" s="95" t="s">
        <v>5</v>
      </c>
      <c r="J717" s="178">
        <v>0</v>
      </c>
      <c r="K717" s="102">
        <v>104.1</v>
      </c>
      <c r="L717" s="103">
        <v>104.1</v>
      </c>
      <c r="M717" s="92">
        <f t="shared" si="82"/>
        <v>100</v>
      </c>
    </row>
    <row r="718" spans="1:13" ht="36" customHeight="1" x14ac:dyDescent="0.3">
      <c r="A718" s="196" t="s">
        <v>860</v>
      </c>
      <c r="B718" s="135">
        <v>609</v>
      </c>
      <c r="C718" s="90" t="s">
        <v>267</v>
      </c>
      <c r="D718" s="90" t="s">
        <v>353</v>
      </c>
      <c r="E718" s="90" t="s">
        <v>325</v>
      </c>
      <c r="F718" s="89">
        <v>1</v>
      </c>
      <c r="G718" s="90" t="s">
        <v>270</v>
      </c>
      <c r="H718" s="90" t="s">
        <v>326</v>
      </c>
      <c r="I718" s="95" t="s">
        <v>3</v>
      </c>
      <c r="J718" s="184">
        <f>J719</f>
        <v>0</v>
      </c>
      <c r="K718" s="102">
        <f>K719</f>
        <v>365.15</v>
      </c>
      <c r="L718" s="103">
        <f>L719</f>
        <v>365.15</v>
      </c>
      <c r="M718" s="92">
        <f t="shared" si="82"/>
        <v>100</v>
      </c>
    </row>
    <row r="719" spans="1:13" ht="36" customHeight="1" x14ac:dyDescent="0.3">
      <c r="A719" s="117" t="s">
        <v>284</v>
      </c>
      <c r="B719" s="135">
        <v>609</v>
      </c>
      <c r="C719" s="90" t="s">
        <v>267</v>
      </c>
      <c r="D719" s="90" t="s">
        <v>353</v>
      </c>
      <c r="E719" s="90" t="s">
        <v>325</v>
      </c>
      <c r="F719" s="89">
        <v>1</v>
      </c>
      <c r="G719" s="90" t="s">
        <v>270</v>
      </c>
      <c r="H719" s="90" t="s">
        <v>326</v>
      </c>
      <c r="I719" s="95" t="s">
        <v>27</v>
      </c>
      <c r="J719" s="184">
        <v>0</v>
      </c>
      <c r="K719" s="102">
        <v>365.15</v>
      </c>
      <c r="L719" s="103">
        <v>365.15</v>
      </c>
      <c r="M719" s="92">
        <f t="shared" si="82"/>
        <v>100</v>
      </c>
    </row>
    <row r="720" spans="1:13" ht="52.9" customHeight="1" x14ac:dyDescent="0.3">
      <c r="A720" s="119" t="s">
        <v>754</v>
      </c>
      <c r="B720" s="83" t="s">
        <v>755</v>
      </c>
      <c r="C720" s="83" t="s">
        <v>270</v>
      </c>
      <c r="D720" s="83" t="s">
        <v>270</v>
      </c>
      <c r="E720" s="83" t="s">
        <v>270</v>
      </c>
      <c r="F720" s="83" t="s">
        <v>271</v>
      </c>
      <c r="G720" s="83" t="s">
        <v>270</v>
      </c>
      <c r="H720" s="83" t="s">
        <v>272</v>
      </c>
      <c r="I720" s="98" t="s">
        <v>3</v>
      </c>
      <c r="J720" s="177">
        <f>J721</f>
        <v>7980.4199999999992</v>
      </c>
      <c r="K720" s="99">
        <f>K721</f>
        <v>8862.74</v>
      </c>
      <c r="L720" s="100">
        <f>L721</f>
        <v>8853.61</v>
      </c>
      <c r="M720" s="85">
        <f t="shared" si="82"/>
        <v>99.896984454017613</v>
      </c>
    </row>
    <row r="721" spans="1:13" ht="18" customHeight="1" x14ac:dyDescent="0.3">
      <c r="A721" s="119" t="s">
        <v>427</v>
      </c>
      <c r="B721" s="83" t="s">
        <v>755</v>
      </c>
      <c r="C721" s="83" t="s">
        <v>302</v>
      </c>
      <c r="D721" s="83" t="s">
        <v>270</v>
      </c>
      <c r="E721" s="83" t="s">
        <v>270</v>
      </c>
      <c r="F721" s="83" t="s">
        <v>271</v>
      </c>
      <c r="G721" s="83" t="s">
        <v>270</v>
      </c>
      <c r="H721" s="83" t="s">
        <v>272</v>
      </c>
      <c r="I721" s="98" t="s">
        <v>3</v>
      </c>
      <c r="J721" s="177">
        <f t="shared" ref="J721:L722" si="85">J722</f>
        <v>7980.4199999999992</v>
      </c>
      <c r="K721" s="99">
        <f t="shared" si="85"/>
        <v>8862.74</v>
      </c>
      <c r="L721" s="100">
        <f t="shared" si="85"/>
        <v>8853.61</v>
      </c>
      <c r="M721" s="85">
        <f t="shared" si="82"/>
        <v>99.896984454017613</v>
      </c>
    </row>
    <row r="722" spans="1:13" ht="18" customHeight="1" x14ac:dyDescent="0.3">
      <c r="A722" s="117" t="s">
        <v>756</v>
      </c>
      <c r="B722" s="83" t="s">
        <v>755</v>
      </c>
      <c r="C722" s="83" t="s">
        <v>302</v>
      </c>
      <c r="D722" s="83" t="s">
        <v>328</v>
      </c>
      <c r="E722" s="83" t="s">
        <v>270</v>
      </c>
      <c r="F722" s="83" t="s">
        <v>271</v>
      </c>
      <c r="G722" s="83" t="s">
        <v>270</v>
      </c>
      <c r="H722" s="83" t="s">
        <v>272</v>
      </c>
      <c r="I722" s="98" t="s">
        <v>3</v>
      </c>
      <c r="J722" s="177">
        <f t="shared" si="85"/>
        <v>7980.4199999999992</v>
      </c>
      <c r="K722" s="99">
        <f t="shared" si="85"/>
        <v>8862.74</v>
      </c>
      <c r="L722" s="100">
        <f t="shared" si="85"/>
        <v>8853.61</v>
      </c>
      <c r="M722" s="85">
        <f t="shared" si="82"/>
        <v>99.896984454017613</v>
      </c>
    </row>
    <row r="723" spans="1:13" ht="54" customHeight="1" x14ac:dyDescent="0.3">
      <c r="A723" s="133" t="s">
        <v>757</v>
      </c>
      <c r="B723" s="83" t="s">
        <v>755</v>
      </c>
      <c r="C723" s="83" t="s">
        <v>302</v>
      </c>
      <c r="D723" s="83" t="s">
        <v>328</v>
      </c>
      <c r="E723" s="83" t="s">
        <v>270</v>
      </c>
      <c r="F723" s="83" t="s">
        <v>271</v>
      </c>
      <c r="G723" s="83" t="s">
        <v>270</v>
      </c>
      <c r="H723" s="83" t="s">
        <v>272</v>
      </c>
      <c r="I723" s="98" t="s">
        <v>3</v>
      </c>
      <c r="J723" s="177">
        <f>J724+J738</f>
        <v>7980.4199999999992</v>
      </c>
      <c r="K723" s="99">
        <f>K724+K738</f>
        <v>8862.74</v>
      </c>
      <c r="L723" s="100">
        <f>L724+L738</f>
        <v>8853.61</v>
      </c>
      <c r="M723" s="85">
        <f t="shared" si="82"/>
        <v>99.896984454017613</v>
      </c>
    </row>
    <row r="724" spans="1:13" ht="36" customHeight="1" x14ac:dyDescent="0.3">
      <c r="A724" s="117" t="s">
        <v>758</v>
      </c>
      <c r="B724" s="90" t="s">
        <v>755</v>
      </c>
      <c r="C724" s="101" t="s">
        <v>302</v>
      </c>
      <c r="D724" s="101" t="s">
        <v>328</v>
      </c>
      <c r="E724" s="90" t="s">
        <v>328</v>
      </c>
      <c r="F724" s="90" t="s">
        <v>261</v>
      </c>
      <c r="G724" s="90" t="s">
        <v>270</v>
      </c>
      <c r="H724" s="90" t="s">
        <v>272</v>
      </c>
      <c r="I724" s="95" t="s">
        <v>3</v>
      </c>
      <c r="J724" s="178">
        <f>J725+J735</f>
        <v>7980.4199999999992</v>
      </c>
      <c r="K724" s="102">
        <f>K725+K735</f>
        <v>8752.56</v>
      </c>
      <c r="L724" s="103">
        <f>L725+L735</f>
        <v>8743.43</v>
      </c>
      <c r="M724" s="92">
        <f t="shared" si="82"/>
        <v>99.895687661666997</v>
      </c>
    </row>
    <row r="725" spans="1:13" ht="36" customHeight="1" x14ac:dyDescent="0.3">
      <c r="A725" s="117" t="s">
        <v>759</v>
      </c>
      <c r="B725" s="90" t="s">
        <v>755</v>
      </c>
      <c r="C725" s="101" t="s">
        <v>302</v>
      </c>
      <c r="D725" s="101" t="s">
        <v>328</v>
      </c>
      <c r="E725" s="90" t="s">
        <v>328</v>
      </c>
      <c r="F725" s="90" t="s">
        <v>261</v>
      </c>
      <c r="G725" s="90" t="s">
        <v>274</v>
      </c>
      <c r="H725" s="90" t="s">
        <v>272</v>
      </c>
      <c r="I725" s="95" t="s">
        <v>3</v>
      </c>
      <c r="J725" s="178">
        <f>J726+J730+J732</f>
        <v>7926.5199999999995</v>
      </c>
      <c r="K725" s="102">
        <f>K726+K730+K732</f>
        <v>8698.66</v>
      </c>
      <c r="L725" s="103">
        <f>L726+L730+L732</f>
        <v>8689.5300000000007</v>
      </c>
      <c r="M725" s="92">
        <f t="shared" si="82"/>
        <v>99.895041305212544</v>
      </c>
    </row>
    <row r="726" spans="1:13" ht="54" customHeight="1" x14ac:dyDescent="0.3">
      <c r="A726" s="140" t="s">
        <v>760</v>
      </c>
      <c r="B726" s="90" t="s">
        <v>755</v>
      </c>
      <c r="C726" s="101" t="s">
        <v>302</v>
      </c>
      <c r="D726" s="101" t="s">
        <v>328</v>
      </c>
      <c r="E726" s="90" t="s">
        <v>328</v>
      </c>
      <c r="F726" s="90" t="s">
        <v>261</v>
      </c>
      <c r="G726" s="90" t="s">
        <v>274</v>
      </c>
      <c r="H726" s="90" t="s">
        <v>283</v>
      </c>
      <c r="I726" s="95" t="s">
        <v>3</v>
      </c>
      <c r="J726" s="178">
        <f>J727+J728+J729</f>
        <v>470.79999999999995</v>
      </c>
      <c r="K726" s="102">
        <f>K727+K728+K729</f>
        <v>830.15</v>
      </c>
      <c r="L726" s="103">
        <f>L727+L728+L729</f>
        <v>825.90000000000009</v>
      </c>
      <c r="M726" s="92">
        <f t="shared" si="82"/>
        <v>99.488044329338095</v>
      </c>
    </row>
    <row r="727" spans="1:13" ht="72" customHeight="1" x14ac:dyDescent="0.3">
      <c r="A727" s="117" t="s">
        <v>284</v>
      </c>
      <c r="B727" s="90" t="s">
        <v>755</v>
      </c>
      <c r="C727" s="90" t="s">
        <v>302</v>
      </c>
      <c r="D727" s="101" t="s">
        <v>328</v>
      </c>
      <c r="E727" s="90" t="s">
        <v>328</v>
      </c>
      <c r="F727" s="90" t="s">
        <v>261</v>
      </c>
      <c r="G727" s="90" t="s">
        <v>274</v>
      </c>
      <c r="H727" s="90" t="s">
        <v>283</v>
      </c>
      <c r="I727" s="95" t="s">
        <v>27</v>
      </c>
      <c r="J727" s="176">
        <v>108.03</v>
      </c>
      <c r="K727" s="102">
        <v>258.49</v>
      </c>
      <c r="L727" s="103">
        <v>258.49</v>
      </c>
      <c r="M727" s="92">
        <f t="shared" si="82"/>
        <v>100</v>
      </c>
    </row>
    <row r="728" spans="1:13" ht="36" customHeight="1" x14ac:dyDescent="0.3">
      <c r="A728" s="117" t="s">
        <v>289</v>
      </c>
      <c r="B728" s="90" t="s">
        <v>755</v>
      </c>
      <c r="C728" s="90" t="s">
        <v>302</v>
      </c>
      <c r="D728" s="101" t="s">
        <v>328</v>
      </c>
      <c r="E728" s="90" t="s">
        <v>328</v>
      </c>
      <c r="F728" s="90" t="s">
        <v>261</v>
      </c>
      <c r="G728" s="90" t="s">
        <v>274</v>
      </c>
      <c r="H728" s="90" t="s">
        <v>283</v>
      </c>
      <c r="I728" s="95" t="s">
        <v>5</v>
      </c>
      <c r="J728" s="176">
        <v>355.27</v>
      </c>
      <c r="K728" s="102">
        <v>564.16</v>
      </c>
      <c r="L728" s="103">
        <v>560.21</v>
      </c>
      <c r="M728" s="92">
        <f t="shared" si="82"/>
        <v>99.29984401588203</v>
      </c>
    </row>
    <row r="729" spans="1:13" ht="18" customHeight="1" x14ac:dyDescent="0.3">
      <c r="A729" s="140" t="s">
        <v>291</v>
      </c>
      <c r="B729" s="90" t="s">
        <v>755</v>
      </c>
      <c r="C729" s="90" t="s">
        <v>302</v>
      </c>
      <c r="D729" s="101" t="s">
        <v>328</v>
      </c>
      <c r="E729" s="90" t="s">
        <v>328</v>
      </c>
      <c r="F729" s="90" t="s">
        <v>261</v>
      </c>
      <c r="G729" s="90" t="s">
        <v>274</v>
      </c>
      <c r="H729" s="90" t="s">
        <v>283</v>
      </c>
      <c r="I729" s="95" t="s">
        <v>20</v>
      </c>
      <c r="J729" s="176">
        <v>7.5</v>
      </c>
      <c r="K729" s="102">
        <v>7.5</v>
      </c>
      <c r="L729" s="103">
        <v>7.2</v>
      </c>
      <c r="M729" s="92">
        <f t="shared" si="82"/>
        <v>96.000000000000014</v>
      </c>
    </row>
    <row r="730" spans="1:13" ht="36" customHeight="1" x14ac:dyDescent="0.3">
      <c r="A730" s="140" t="s">
        <v>761</v>
      </c>
      <c r="B730" s="90" t="s">
        <v>755</v>
      </c>
      <c r="C730" s="90" t="s">
        <v>302</v>
      </c>
      <c r="D730" s="90" t="s">
        <v>328</v>
      </c>
      <c r="E730" s="90" t="s">
        <v>328</v>
      </c>
      <c r="F730" s="90" t="s">
        <v>261</v>
      </c>
      <c r="G730" s="90" t="s">
        <v>274</v>
      </c>
      <c r="H730" s="90" t="s">
        <v>286</v>
      </c>
      <c r="I730" s="95" t="s">
        <v>3</v>
      </c>
      <c r="J730" s="178">
        <f>J731</f>
        <v>4955.3999999999996</v>
      </c>
      <c r="K730" s="102">
        <f>K731</f>
        <v>5335.64</v>
      </c>
      <c r="L730" s="103">
        <f>L731</f>
        <v>5333.79</v>
      </c>
      <c r="M730" s="92">
        <f t="shared" si="82"/>
        <v>99.965327495858034</v>
      </c>
    </row>
    <row r="731" spans="1:13" ht="72" customHeight="1" x14ac:dyDescent="0.3">
      <c r="A731" s="117" t="s">
        <v>284</v>
      </c>
      <c r="B731" s="90" t="s">
        <v>755</v>
      </c>
      <c r="C731" s="90" t="s">
        <v>302</v>
      </c>
      <c r="D731" s="90" t="s">
        <v>328</v>
      </c>
      <c r="E731" s="90" t="s">
        <v>328</v>
      </c>
      <c r="F731" s="90" t="s">
        <v>261</v>
      </c>
      <c r="G731" s="90" t="s">
        <v>274</v>
      </c>
      <c r="H731" s="90" t="s">
        <v>286</v>
      </c>
      <c r="I731" s="95" t="s">
        <v>27</v>
      </c>
      <c r="J731" s="176">
        <v>4955.3999999999996</v>
      </c>
      <c r="K731" s="102">
        <v>5335.64</v>
      </c>
      <c r="L731" s="103">
        <v>5333.79</v>
      </c>
      <c r="M731" s="92">
        <f t="shared" si="82"/>
        <v>99.965327495858034</v>
      </c>
    </row>
    <row r="732" spans="1:13" ht="54" customHeight="1" x14ac:dyDescent="0.3">
      <c r="A732" s="109" t="s">
        <v>762</v>
      </c>
      <c r="B732" s="90" t="s">
        <v>755</v>
      </c>
      <c r="C732" s="90" t="s">
        <v>302</v>
      </c>
      <c r="D732" s="90" t="s">
        <v>328</v>
      </c>
      <c r="E732" s="90" t="s">
        <v>328</v>
      </c>
      <c r="F732" s="90" t="s">
        <v>261</v>
      </c>
      <c r="G732" s="90" t="s">
        <v>274</v>
      </c>
      <c r="H732" s="90" t="s">
        <v>763</v>
      </c>
      <c r="I732" s="95" t="s">
        <v>3</v>
      </c>
      <c r="J732" s="178">
        <f>J733+J734</f>
        <v>2500.3199999999997</v>
      </c>
      <c r="K732" s="102">
        <f>K733+K734</f>
        <v>2532.87</v>
      </c>
      <c r="L732" s="103">
        <f>L733+L734</f>
        <v>2529.8399999999997</v>
      </c>
      <c r="M732" s="92">
        <f t="shared" si="82"/>
        <v>99.880372857667382</v>
      </c>
    </row>
    <row r="733" spans="1:13" ht="72" customHeight="1" x14ac:dyDescent="0.3">
      <c r="A733" s="117" t="s">
        <v>284</v>
      </c>
      <c r="B733" s="90" t="s">
        <v>755</v>
      </c>
      <c r="C733" s="90" t="s">
        <v>302</v>
      </c>
      <c r="D733" s="90" t="s">
        <v>328</v>
      </c>
      <c r="E733" s="90" t="s">
        <v>328</v>
      </c>
      <c r="F733" s="90" t="s">
        <v>261</v>
      </c>
      <c r="G733" s="90" t="s">
        <v>274</v>
      </c>
      <c r="H733" s="90" t="s">
        <v>763</v>
      </c>
      <c r="I733" s="95" t="s">
        <v>27</v>
      </c>
      <c r="J733" s="176">
        <v>2355.4899999999998</v>
      </c>
      <c r="K733" s="102">
        <v>2485.87</v>
      </c>
      <c r="L733" s="103">
        <v>2485.87</v>
      </c>
      <c r="M733" s="92">
        <f t="shared" si="82"/>
        <v>100</v>
      </c>
    </row>
    <row r="734" spans="1:13" ht="36" customHeight="1" x14ac:dyDescent="0.3">
      <c r="A734" s="117" t="s">
        <v>289</v>
      </c>
      <c r="B734" s="90" t="s">
        <v>755</v>
      </c>
      <c r="C734" s="90" t="s">
        <v>302</v>
      </c>
      <c r="D734" s="90" t="s">
        <v>328</v>
      </c>
      <c r="E734" s="90" t="s">
        <v>328</v>
      </c>
      <c r="F734" s="90" t="s">
        <v>261</v>
      </c>
      <c r="G734" s="90" t="s">
        <v>274</v>
      </c>
      <c r="H734" s="90" t="s">
        <v>763</v>
      </c>
      <c r="I734" s="95" t="s">
        <v>5</v>
      </c>
      <c r="J734" s="176">
        <v>144.83000000000001</v>
      </c>
      <c r="K734" s="102">
        <v>47</v>
      </c>
      <c r="L734" s="103">
        <v>43.97</v>
      </c>
      <c r="M734" s="92">
        <f t="shared" si="82"/>
        <v>93.553191489361694</v>
      </c>
    </row>
    <row r="735" spans="1:13" ht="36" customHeight="1" x14ac:dyDescent="0.3">
      <c r="A735" s="117" t="s">
        <v>764</v>
      </c>
      <c r="B735" s="90" t="s">
        <v>755</v>
      </c>
      <c r="C735" s="90" t="s">
        <v>302</v>
      </c>
      <c r="D735" s="90" t="s">
        <v>328</v>
      </c>
      <c r="E735" s="90" t="s">
        <v>328</v>
      </c>
      <c r="F735" s="90" t="s">
        <v>261</v>
      </c>
      <c r="G735" s="90" t="s">
        <v>295</v>
      </c>
      <c r="H735" s="90" t="s">
        <v>272</v>
      </c>
      <c r="I735" s="95" t="s">
        <v>3</v>
      </c>
      <c r="J735" s="178">
        <f t="shared" ref="J735:L736" si="86">J736</f>
        <v>53.9</v>
      </c>
      <c r="K735" s="102">
        <f t="shared" si="86"/>
        <v>53.9</v>
      </c>
      <c r="L735" s="103">
        <f t="shared" si="86"/>
        <v>53.9</v>
      </c>
      <c r="M735" s="92">
        <f t="shared" si="82"/>
        <v>100</v>
      </c>
    </row>
    <row r="736" spans="1:13" ht="72" customHeight="1" x14ac:dyDescent="0.3">
      <c r="A736" s="104" t="s">
        <v>765</v>
      </c>
      <c r="B736" s="90" t="s">
        <v>755</v>
      </c>
      <c r="C736" s="90" t="s">
        <v>302</v>
      </c>
      <c r="D736" s="90" t="s">
        <v>328</v>
      </c>
      <c r="E736" s="90" t="s">
        <v>328</v>
      </c>
      <c r="F736" s="90" t="s">
        <v>261</v>
      </c>
      <c r="G736" s="90" t="s">
        <v>295</v>
      </c>
      <c r="H736" s="90" t="s">
        <v>766</v>
      </c>
      <c r="I736" s="95" t="s">
        <v>3</v>
      </c>
      <c r="J736" s="178">
        <f t="shared" si="86"/>
        <v>53.9</v>
      </c>
      <c r="K736" s="102">
        <f t="shared" si="86"/>
        <v>53.9</v>
      </c>
      <c r="L736" s="103">
        <f t="shared" si="86"/>
        <v>53.9</v>
      </c>
      <c r="M736" s="92">
        <f t="shared" si="82"/>
        <v>100</v>
      </c>
    </row>
    <row r="737" spans="1:13" ht="36" customHeight="1" x14ac:dyDescent="0.3">
      <c r="A737" s="117" t="s">
        <v>289</v>
      </c>
      <c r="B737" s="90" t="s">
        <v>755</v>
      </c>
      <c r="C737" s="90" t="s">
        <v>302</v>
      </c>
      <c r="D737" s="90" t="s">
        <v>328</v>
      </c>
      <c r="E737" s="90" t="s">
        <v>328</v>
      </c>
      <c r="F737" s="90" t="s">
        <v>261</v>
      </c>
      <c r="G737" s="90" t="s">
        <v>295</v>
      </c>
      <c r="H737" s="90" t="s">
        <v>766</v>
      </c>
      <c r="I737" s="95" t="s">
        <v>5</v>
      </c>
      <c r="J737" s="176">
        <v>53.9</v>
      </c>
      <c r="K737" s="102">
        <v>53.9</v>
      </c>
      <c r="L737" s="103">
        <v>53.9</v>
      </c>
      <c r="M737" s="92">
        <f t="shared" si="82"/>
        <v>100</v>
      </c>
    </row>
    <row r="738" spans="1:13" ht="36" customHeight="1" x14ac:dyDescent="0.3">
      <c r="A738" s="196" t="s">
        <v>860</v>
      </c>
      <c r="B738" s="90" t="s">
        <v>755</v>
      </c>
      <c r="C738" s="90" t="s">
        <v>302</v>
      </c>
      <c r="D738" s="90" t="s">
        <v>328</v>
      </c>
      <c r="E738" s="90" t="s">
        <v>325</v>
      </c>
      <c r="F738" s="90" t="s">
        <v>281</v>
      </c>
      <c r="G738" s="90" t="s">
        <v>270</v>
      </c>
      <c r="H738" s="90" t="s">
        <v>326</v>
      </c>
      <c r="I738" s="95" t="s">
        <v>3</v>
      </c>
      <c r="J738" s="176"/>
      <c r="K738" s="102">
        <f>K739</f>
        <v>110.18</v>
      </c>
      <c r="L738" s="103">
        <f>L739</f>
        <v>110.18</v>
      </c>
      <c r="M738" s="92"/>
    </row>
    <row r="739" spans="1:13" ht="36" customHeight="1" x14ac:dyDescent="0.3">
      <c r="A739" s="117" t="s">
        <v>284</v>
      </c>
      <c r="B739" s="90" t="s">
        <v>755</v>
      </c>
      <c r="C739" s="90" t="s">
        <v>302</v>
      </c>
      <c r="D739" s="90" t="s">
        <v>328</v>
      </c>
      <c r="E739" s="90" t="s">
        <v>325</v>
      </c>
      <c r="F739" s="90" t="s">
        <v>281</v>
      </c>
      <c r="G739" s="90" t="s">
        <v>270</v>
      </c>
      <c r="H739" s="90" t="s">
        <v>326</v>
      </c>
      <c r="I739" s="95" t="s">
        <v>27</v>
      </c>
      <c r="J739" s="176">
        <v>0</v>
      </c>
      <c r="K739" s="102">
        <v>110.18</v>
      </c>
      <c r="L739" s="103">
        <v>110.18</v>
      </c>
      <c r="M739" s="92">
        <f t="shared" si="82"/>
        <v>100</v>
      </c>
    </row>
    <row r="740" spans="1:13" ht="52.9" customHeight="1" x14ac:dyDescent="0.3">
      <c r="A740" s="119" t="s">
        <v>767</v>
      </c>
      <c r="B740" s="83" t="s">
        <v>768</v>
      </c>
      <c r="C740" s="83" t="s">
        <v>270</v>
      </c>
      <c r="D740" s="83" t="s">
        <v>270</v>
      </c>
      <c r="E740" s="83" t="s">
        <v>270</v>
      </c>
      <c r="F740" s="83" t="s">
        <v>271</v>
      </c>
      <c r="G740" s="83" t="s">
        <v>270</v>
      </c>
      <c r="H740" s="83" t="s">
        <v>279</v>
      </c>
      <c r="I740" s="98" t="s">
        <v>3</v>
      </c>
      <c r="J740" s="177">
        <f t="shared" ref="J740:L743" si="87">J741</f>
        <v>2342.59</v>
      </c>
      <c r="K740" s="99">
        <f t="shared" si="87"/>
        <v>2445.56</v>
      </c>
      <c r="L740" s="100">
        <f t="shared" si="87"/>
        <v>2445.56</v>
      </c>
      <c r="M740" s="85">
        <f t="shared" si="82"/>
        <v>100</v>
      </c>
    </row>
    <row r="741" spans="1:13" ht="18" customHeight="1" x14ac:dyDescent="0.3">
      <c r="A741" s="117" t="s">
        <v>273</v>
      </c>
      <c r="B741" s="83" t="s">
        <v>768</v>
      </c>
      <c r="C741" s="83" t="s">
        <v>274</v>
      </c>
      <c r="D741" s="83" t="s">
        <v>270</v>
      </c>
      <c r="E741" s="83" t="s">
        <v>270</v>
      </c>
      <c r="F741" s="83" t="s">
        <v>271</v>
      </c>
      <c r="G741" s="83" t="s">
        <v>270</v>
      </c>
      <c r="H741" s="83" t="s">
        <v>279</v>
      </c>
      <c r="I741" s="98" t="s">
        <v>3</v>
      </c>
      <c r="J741" s="177">
        <f t="shared" si="87"/>
        <v>2342.59</v>
      </c>
      <c r="K741" s="99">
        <f t="shared" si="87"/>
        <v>2445.56</v>
      </c>
      <c r="L741" s="100">
        <f t="shared" si="87"/>
        <v>2445.56</v>
      </c>
      <c r="M741" s="85">
        <f t="shared" si="82"/>
        <v>100</v>
      </c>
    </row>
    <row r="742" spans="1:13" ht="54" customHeight="1" x14ac:dyDescent="0.3">
      <c r="A742" s="81" t="s">
        <v>586</v>
      </c>
      <c r="B742" s="83" t="s">
        <v>768</v>
      </c>
      <c r="C742" s="83" t="s">
        <v>274</v>
      </c>
      <c r="D742" s="83" t="s">
        <v>353</v>
      </c>
      <c r="E742" s="83" t="s">
        <v>270</v>
      </c>
      <c r="F742" s="83" t="s">
        <v>271</v>
      </c>
      <c r="G742" s="83" t="s">
        <v>270</v>
      </c>
      <c r="H742" s="83" t="s">
        <v>279</v>
      </c>
      <c r="I742" s="98" t="s">
        <v>3</v>
      </c>
      <c r="J742" s="177">
        <f t="shared" si="87"/>
        <v>2342.59</v>
      </c>
      <c r="K742" s="99">
        <f t="shared" si="87"/>
        <v>2445.56</v>
      </c>
      <c r="L742" s="100">
        <f t="shared" si="87"/>
        <v>2445.56</v>
      </c>
      <c r="M742" s="85">
        <f t="shared" si="82"/>
        <v>100</v>
      </c>
    </row>
    <row r="743" spans="1:13" ht="36" customHeight="1" x14ac:dyDescent="0.3">
      <c r="A743" s="117" t="s">
        <v>769</v>
      </c>
      <c r="B743" s="83" t="s">
        <v>768</v>
      </c>
      <c r="C743" s="83" t="s">
        <v>274</v>
      </c>
      <c r="D743" s="83" t="s">
        <v>353</v>
      </c>
      <c r="E743" s="83" t="s">
        <v>770</v>
      </c>
      <c r="F743" s="83" t="s">
        <v>271</v>
      </c>
      <c r="G743" s="83" t="s">
        <v>270</v>
      </c>
      <c r="H743" s="83" t="s">
        <v>279</v>
      </c>
      <c r="I743" s="98" t="s">
        <v>3</v>
      </c>
      <c r="J743" s="177">
        <f t="shared" si="87"/>
        <v>2342.59</v>
      </c>
      <c r="K743" s="99">
        <f t="shared" si="87"/>
        <v>2445.56</v>
      </c>
      <c r="L743" s="100">
        <f t="shared" si="87"/>
        <v>2445.56</v>
      </c>
      <c r="M743" s="92">
        <f t="shared" si="82"/>
        <v>100</v>
      </c>
    </row>
    <row r="744" spans="1:13" ht="54" customHeight="1" x14ac:dyDescent="0.3">
      <c r="A744" s="117" t="s">
        <v>771</v>
      </c>
      <c r="B744" s="90" t="s">
        <v>768</v>
      </c>
      <c r="C744" s="90" t="s">
        <v>274</v>
      </c>
      <c r="D744" s="90" t="s">
        <v>353</v>
      </c>
      <c r="E744" s="90" t="s">
        <v>770</v>
      </c>
      <c r="F744" s="90" t="s">
        <v>281</v>
      </c>
      <c r="G744" s="90" t="s">
        <v>270</v>
      </c>
      <c r="H744" s="90" t="s">
        <v>279</v>
      </c>
      <c r="I744" s="95" t="s">
        <v>3</v>
      </c>
      <c r="J744" s="178">
        <f>J745+J748</f>
        <v>2342.59</v>
      </c>
      <c r="K744" s="102">
        <f>K745+K748</f>
        <v>2445.56</v>
      </c>
      <c r="L744" s="103">
        <f>L745+L748</f>
        <v>2445.56</v>
      </c>
      <c r="M744" s="92">
        <f t="shared" si="82"/>
        <v>100</v>
      </c>
    </row>
    <row r="745" spans="1:13" ht="36" customHeight="1" x14ac:dyDescent="0.3">
      <c r="A745" s="81" t="s">
        <v>282</v>
      </c>
      <c r="B745" s="90" t="s">
        <v>768</v>
      </c>
      <c r="C745" s="90" t="s">
        <v>274</v>
      </c>
      <c r="D745" s="90" t="s">
        <v>353</v>
      </c>
      <c r="E745" s="90" t="s">
        <v>770</v>
      </c>
      <c r="F745" s="90" t="s">
        <v>281</v>
      </c>
      <c r="G745" s="90" t="s">
        <v>270</v>
      </c>
      <c r="H745" s="90" t="s">
        <v>283</v>
      </c>
      <c r="I745" s="95" t="s">
        <v>3</v>
      </c>
      <c r="J745" s="178">
        <f>J746+J747</f>
        <v>150.76999999999998</v>
      </c>
      <c r="K745" s="102">
        <f>K746+K747</f>
        <v>141.12</v>
      </c>
      <c r="L745" s="103">
        <f>L746+L747</f>
        <v>141.12</v>
      </c>
      <c r="M745" s="92">
        <f t="shared" ref="M745:M810" si="88">L745/K745*100</f>
        <v>100</v>
      </c>
    </row>
    <row r="746" spans="1:13" ht="72" customHeight="1" x14ac:dyDescent="0.3">
      <c r="A746" s="81" t="s">
        <v>284</v>
      </c>
      <c r="B746" s="90" t="s">
        <v>768</v>
      </c>
      <c r="C746" s="90" t="s">
        <v>274</v>
      </c>
      <c r="D746" s="90" t="s">
        <v>353</v>
      </c>
      <c r="E746" s="90" t="s">
        <v>770</v>
      </c>
      <c r="F746" s="90" t="s">
        <v>281</v>
      </c>
      <c r="G746" s="90" t="s">
        <v>270</v>
      </c>
      <c r="H746" s="90" t="s">
        <v>283</v>
      </c>
      <c r="I746" s="95" t="s">
        <v>27</v>
      </c>
      <c r="J746" s="176">
        <v>58.17</v>
      </c>
      <c r="K746" s="102">
        <v>58.17</v>
      </c>
      <c r="L746" s="103">
        <v>58.17</v>
      </c>
      <c r="M746" s="92">
        <f t="shared" si="88"/>
        <v>100</v>
      </c>
    </row>
    <row r="747" spans="1:13" ht="36" customHeight="1" x14ac:dyDescent="0.3">
      <c r="A747" s="81" t="s">
        <v>289</v>
      </c>
      <c r="B747" s="90" t="s">
        <v>768</v>
      </c>
      <c r="C747" s="90" t="s">
        <v>274</v>
      </c>
      <c r="D747" s="90" t="s">
        <v>353</v>
      </c>
      <c r="E747" s="90" t="s">
        <v>770</v>
      </c>
      <c r="F747" s="90" t="s">
        <v>281</v>
      </c>
      <c r="G747" s="90" t="s">
        <v>270</v>
      </c>
      <c r="H747" s="90" t="s">
        <v>283</v>
      </c>
      <c r="I747" s="95" t="s">
        <v>5</v>
      </c>
      <c r="J747" s="176">
        <v>92.6</v>
      </c>
      <c r="K747" s="102">
        <v>82.95</v>
      </c>
      <c r="L747" s="103">
        <v>82.95</v>
      </c>
      <c r="M747" s="92">
        <f t="shared" si="88"/>
        <v>100</v>
      </c>
    </row>
    <row r="748" spans="1:13" ht="36" customHeight="1" x14ac:dyDescent="0.3">
      <c r="A748" s="81" t="s">
        <v>285</v>
      </c>
      <c r="B748" s="90" t="s">
        <v>768</v>
      </c>
      <c r="C748" s="90" t="s">
        <v>274</v>
      </c>
      <c r="D748" s="90" t="s">
        <v>353</v>
      </c>
      <c r="E748" s="90" t="s">
        <v>770</v>
      </c>
      <c r="F748" s="90" t="s">
        <v>281</v>
      </c>
      <c r="G748" s="90" t="s">
        <v>270</v>
      </c>
      <c r="H748" s="90" t="s">
        <v>286</v>
      </c>
      <c r="I748" s="95" t="s">
        <v>3</v>
      </c>
      <c r="J748" s="178">
        <f>J749</f>
        <v>2191.8200000000002</v>
      </c>
      <c r="K748" s="102">
        <f>K749</f>
        <v>2304.44</v>
      </c>
      <c r="L748" s="103">
        <f>L749</f>
        <v>2304.44</v>
      </c>
      <c r="M748" s="92">
        <f t="shared" si="88"/>
        <v>100</v>
      </c>
    </row>
    <row r="749" spans="1:13" ht="72" customHeight="1" x14ac:dyDescent="0.3">
      <c r="A749" s="81" t="s">
        <v>284</v>
      </c>
      <c r="B749" s="90" t="s">
        <v>768</v>
      </c>
      <c r="C749" s="90" t="s">
        <v>274</v>
      </c>
      <c r="D749" s="90" t="s">
        <v>353</v>
      </c>
      <c r="E749" s="90" t="s">
        <v>770</v>
      </c>
      <c r="F749" s="90" t="s">
        <v>281</v>
      </c>
      <c r="G749" s="90" t="s">
        <v>270</v>
      </c>
      <c r="H749" s="90" t="s">
        <v>286</v>
      </c>
      <c r="I749" s="95" t="s">
        <v>27</v>
      </c>
      <c r="J749" s="176">
        <v>2191.8200000000002</v>
      </c>
      <c r="K749" s="102">
        <v>2304.44</v>
      </c>
      <c r="L749" s="103">
        <v>2304.44</v>
      </c>
      <c r="M749" s="92">
        <f t="shared" si="88"/>
        <v>100</v>
      </c>
    </row>
    <row r="750" spans="1:13" ht="51" customHeight="1" x14ac:dyDescent="0.3">
      <c r="A750" s="143" t="s">
        <v>772</v>
      </c>
      <c r="B750" s="83" t="s">
        <v>773</v>
      </c>
      <c r="C750" s="83" t="s">
        <v>270</v>
      </c>
      <c r="D750" s="83" t="s">
        <v>270</v>
      </c>
      <c r="E750" s="83" t="s">
        <v>270</v>
      </c>
      <c r="F750" s="83" t="s">
        <v>271</v>
      </c>
      <c r="G750" s="83" t="s">
        <v>270</v>
      </c>
      <c r="H750" s="83" t="s">
        <v>272</v>
      </c>
      <c r="I750" s="98" t="s">
        <v>3</v>
      </c>
      <c r="J750" s="177">
        <f>J751+J779+J789+J763</f>
        <v>5732.2999999999993</v>
      </c>
      <c r="K750" s="99">
        <f>K751+K779+K789+K763</f>
        <v>7113.84</v>
      </c>
      <c r="L750" s="100">
        <f>L751+L779+L789</f>
        <v>6889.46</v>
      </c>
      <c r="M750" s="85">
        <f t="shared" si="88"/>
        <v>96.845866648673578</v>
      </c>
    </row>
    <row r="751" spans="1:13" ht="18" customHeight="1" x14ac:dyDescent="0.3">
      <c r="A751" s="117" t="s">
        <v>273</v>
      </c>
      <c r="B751" s="83" t="s">
        <v>773</v>
      </c>
      <c r="C751" s="83" t="s">
        <v>274</v>
      </c>
      <c r="D751" s="83" t="s">
        <v>270</v>
      </c>
      <c r="E751" s="83" t="s">
        <v>270</v>
      </c>
      <c r="F751" s="83" t="s">
        <v>271</v>
      </c>
      <c r="G751" s="83" t="s">
        <v>270</v>
      </c>
      <c r="H751" s="83" t="s">
        <v>272</v>
      </c>
      <c r="I751" s="98" t="s">
        <v>3</v>
      </c>
      <c r="J751" s="177">
        <f t="shared" ref="J751:L753" si="89">J752</f>
        <v>3461.8999999999996</v>
      </c>
      <c r="K751" s="99">
        <f t="shared" si="89"/>
        <v>3611.3300000000004</v>
      </c>
      <c r="L751" s="100">
        <f>L752+L763</f>
        <v>3743.97</v>
      </c>
      <c r="M751" s="85">
        <f t="shared" si="88"/>
        <v>103.67288505896717</v>
      </c>
    </row>
    <row r="752" spans="1:13" ht="54" customHeight="1" x14ac:dyDescent="0.3">
      <c r="A752" s="81" t="s">
        <v>301</v>
      </c>
      <c r="B752" s="83" t="s">
        <v>773</v>
      </c>
      <c r="C752" s="83" t="s">
        <v>585</v>
      </c>
      <c r="D752" s="83" t="s">
        <v>302</v>
      </c>
      <c r="E752" s="97" t="s">
        <v>270</v>
      </c>
      <c r="F752" s="83" t="s">
        <v>271</v>
      </c>
      <c r="G752" s="83" t="s">
        <v>270</v>
      </c>
      <c r="H752" s="83" t="s">
        <v>272</v>
      </c>
      <c r="I752" s="98" t="s">
        <v>3</v>
      </c>
      <c r="J752" s="177">
        <f t="shared" ref="J752:K752" si="90">J753+J761</f>
        <v>3461.8999999999996</v>
      </c>
      <c r="K752" s="99">
        <f t="shared" si="90"/>
        <v>3611.3300000000004</v>
      </c>
      <c r="L752" s="100">
        <f>L753+L761</f>
        <v>3606.14</v>
      </c>
      <c r="M752" s="85">
        <f t="shared" si="88"/>
        <v>99.856285634378466</v>
      </c>
    </row>
    <row r="753" spans="1:13" ht="36" customHeight="1" x14ac:dyDescent="0.3">
      <c r="A753" s="81" t="s">
        <v>296</v>
      </c>
      <c r="B753" s="83" t="s">
        <v>773</v>
      </c>
      <c r="C753" s="83" t="s">
        <v>585</v>
      </c>
      <c r="D753" s="83" t="s">
        <v>302</v>
      </c>
      <c r="E753" s="83" t="s">
        <v>297</v>
      </c>
      <c r="F753" s="83" t="s">
        <v>271</v>
      </c>
      <c r="G753" s="83" t="s">
        <v>270</v>
      </c>
      <c r="H753" s="83" t="s">
        <v>272</v>
      </c>
      <c r="I753" s="98" t="s">
        <v>3</v>
      </c>
      <c r="J753" s="177">
        <f t="shared" si="89"/>
        <v>3461.8999999999996</v>
      </c>
      <c r="K753" s="99">
        <f t="shared" si="89"/>
        <v>3564.1800000000003</v>
      </c>
      <c r="L753" s="100">
        <f t="shared" si="89"/>
        <v>3558.99</v>
      </c>
      <c r="M753" s="92">
        <f t="shared" si="88"/>
        <v>99.854384458697353</v>
      </c>
    </row>
    <row r="754" spans="1:13" ht="36" customHeight="1" x14ac:dyDescent="0.3">
      <c r="A754" s="81" t="s">
        <v>303</v>
      </c>
      <c r="B754" s="90" t="s">
        <v>773</v>
      </c>
      <c r="C754" s="90" t="s">
        <v>585</v>
      </c>
      <c r="D754" s="90" t="s">
        <v>302</v>
      </c>
      <c r="E754" s="89">
        <v>51</v>
      </c>
      <c r="F754" s="89">
        <v>2</v>
      </c>
      <c r="G754" s="90" t="s">
        <v>270</v>
      </c>
      <c r="H754" s="90" t="s">
        <v>272</v>
      </c>
      <c r="I754" s="95" t="s">
        <v>3</v>
      </c>
      <c r="J754" s="178">
        <f>J755+J759</f>
        <v>3461.8999999999996</v>
      </c>
      <c r="K754" s="102">
        <f>K755+K759</f>
        <v>3564.1800000000003</v>
      </c>
      <c r="L754" s="103">
        <f>L755+L759</f>
        <v>3558.99</v>
      </c>
      <c r="M754" s="92">
        <f t="shared" si="88"/>
        <v>99.854384458697353</v>
      </c>
    </row>
    <row r="755" spans="1:13" ht="36" customHeight="1" x14ac:dyDescent="0.3">
      <c r="A755" s="81" t="s">
        <v>282</v>
      </c>
      <c r="B755" s="90" t="s">
        <v>773</v>
      </c>
      <c r="C755" s="90" t="s">
        <v>585</v>
      </c>
      <c r="D755" s="90" t="s">
        <v>302</v>
      </c>
      <c r="E755" s="89">
        <v>51</v>
      </c>
      <c r="F755" s="89">
        <v>2</v>
      </c>
      <c r="G755" s="90" t="s">
        <v>270</v>
      </c>
      <c r="H755" s="90" t="s">
        <v>283</v>
      </c>
      <c r="I755" s="95" t="s">
        <v>3</v>
      </c>
      <c r="J755" s="178">
        <f>J756+J757+J758</f>
        <v>805.7</v>
      </c>
      <c r="K755" s="102">
        <f>K756+K757+K758</f>
        <v>643.41000000000008</v>
      </c>
      <c r="L755" s="103">
        <f>L756+L757+L758</f>
        <v>638.22</v>
      </c>
      <c r="M755" s="92">
        <f t="shared" si="88"/>
        <v>99.19336037674266</v>
      </c>
    </row>
    <row r="756" spans="1:13" ht="72" customHeight="1" x14ac:dyDescent="0.3">
      <c r="A756" s="81" t="s">
        <v>284</v>
      </c>
      <c r="B756" s="90" t="s">
        <v>773</v>
      </c>
      <c r="C756" s="90" t="s">
        <v>274</v>
      </c>
      <c r="D756" s="90" t="s">
        <v>302</v>
      </c>
      <c r="E756" s="89">
        <v>51</v>
      </c>
      <c r="F756" s="89">
        <v>2</v>
      </c>
      <c r="G756" s="90" t="s">
        <v>270</v>
      </c>
      <c r="H756" s="90" t="s">
        <v>283</v>
      </c>
      <c r="I756" s="95" t="s">
        <v>27</v>
      </c>
      <c r="J756" s="176">
        <v>60.94</v>
      </c>
      <c r="K756" s="102">
        <v>60.94</v>
      </c>
      <c r="L756" s="103">
        <v>60.94</v>
      </c>
      <c r="M756" s="92">
        <f t="shared" si="88"/>
        <v>100</v>
      </c>
    </row>
    <row r="757" spans="1:13" ht="36" customHeight="1" x14ac:dyDescent="0.3">
      <c r="A757" s="81" t="s">
        <v>289</v>
      </c>
      <c r="B757" s="90" t="s">
        <v>773</v>
      </c>
      <c r="C757" s="90" t="s">
        <v>274</v>
      </c>
      <c r="D757" s="90" t="s">
        <v>302</v>
      </c>
      <c r="E757" s="89">
        <v>51</v>
      </c>
      <c r="F757" s="89">
        <v>2</v>
      </c>
      <c r="G757" s="90" t="s">
        <v>270</v>
      </c>
      <c r="H757" s="90" t="s">
        <v>283</v>
      </c>
      <c r="I757" s="95" t="s">
        <v>5</v>
      </c>
      <c r="J757" s="176">
        <v>729.76</v>
      </c>
      <c r="K757" s="102">
        <v>571.24</v>
      </c>
      <c r="L757" s="103">
        <v>568.04999999999995</v>
      </c>
      <c r="M757" s="92">
        <f t="shared" si="88"/>
        <v>99.441565716686497</v>
      </c>
    </row>
    <row r="758" spans="1:13" ht="18" customHeight="1" x14ac:dyDescent="0.3">
      <c r="A758" s="117" t="s">
        <v>291</v>
      </c>
      <c r="B758" s="90" t="s">
        <v>773</v>
      </c>
      <c r="C758" s="90" t="s">
        <v>274</v>
      </c>
      <c r="D758" s="90" t="s">
        <v>302</v>
      </c>
      <c r="E758" s="89">
        <v>51</v>
      </c>
      <c r="F758" s="89">
        <v>2</v>
      </c>
      <c r="G758" s="90" t="s">
        <v>270</v>
      </c>
      <c r="H758" s="90" t="s">
        <v>283</v>
      </c>
      <c r="I758" s="95" t="s">
        <v>20</v>
      </c>
      <c r="J758" s="176">
        <v>15</v>
      </c>
      <c r="K758" s="102">
        <v>11.23</v>
      </c>
      <c r="L758" s="103">
        <v>9.23</v>
      </c>
      <c r="M758" s="92">
        <f t="shared" si="88"/>
        <v>82.190560997328589</v>
      </c>
    </row>
    <row r="759" spans="1:13" ht="36" customHeight="1" x14ac:dyDescent="0.3">
      <c r="A759" s="81" t="s">
        <v>285</v>
      </c>
      <c r="B759" s="90" t="s">
        <v>773</v>
      </c>
      <c r="C759" s="90" t="s">
        <v>585</v>
      </c>
      <c r="D759" s="90" t="s">
        <v>302</v>
      </c>
      <c r="E759" s="89">
        <v>51</v>
      </c>
      <c r="F759" s="89">
        <v>2</v>
      </c>
      <c r="G759" s="90" t="s">
        <v>270</v>
      </c>
      <c r="H759" s="90" t="s">
        <v>286</v>
      </c>
      <c r="I759" s="95" t="s">
        <v>3</v>
      </c>
      <c r="J759" s="178">
        <f>J760</f>
        <v>2656.2</v>
      </c>
      <c r="K759" s="102">
        <f>K760</f>
        <v>2920.77</v>
      </c>
      <c r="L759" s="103">
        <f>L760</f>
        <v>2920.77</v>
      </c>
      <c r="M759" s="92">
        <f t="shared" si="88"/>
        <v>100</v>
      </c>
    </row>
    <row r="760" spans="1:13" ht="72" customHeight="1" x14ac:dyDescent="0.3">
      <c r="A760" s="81" t="s">
        <v>284</v>
      </c>
      <c r="B760" s="90" t="s">
        <v>773</v>
      </c>
      <c r="C760" s="90" t="s">
        <v>274</v>
      </c>
      <c r="D760" s="90" t="s">
        <v>302</v>
      </c>
      <c r="E760" s="89">
        <v>51</v>
      </c>
      <c r="F760" s="89">
        <v>2</v>
      </c>
      <c r="G760" s="90" t="s">
        <v>270</v>
      </c>
      <c r="H760" s="90" t="s">
        <v>286</v>
      </c>
      <c r="I760" s="95" t="s">
        <v>27</v>
      </c>
      <c r="J760" s="176">
        <v>2656.2</v>
      </c>
      <c r="K760" s="102">
        <v>2920.77</v>
      </c>
      <c r="L760" s="103">
        <v>2920.77</v>
      </c>
      <c r="M760" s="92">
        <f t="shared" si="88"/>
        <v>100</v>
      </c>
    </row>
    <row r="761" spans="1:13" ht="72" customHeight="1" x14ac:dyDescent="0.3">
      <c r="A761" s="196" t="s">
        <v>860</v>
      </c>
      <c r="B761" s="90" t="s">
        <v>773</v>
      </c>
      <c r="C761" s="90" t="s">
        <v>585</v>
      </c>
      <c r="D761" s="90" t="s">
        <v>302</v>
      </c>
      <c r="E761" s="90" t="s">
        <v>325</v>
      </c>
      <c r="F761" s="90" t="s">
        <v>281</v>
      </c>
      <c r="G761" s="90" t="s">
        <v>270</v>
      </c>
      <c r="H761" s="90" t="s">
        <v>326</v>
      </c>
      <c r="I761" s="95" t="s">
        <v>3</v>
      </c>
      <c r="J761" s="176"/>
      <c r="K761" s="102">
        <f>K762</f>
        <v>47.15</v>
      </c>
      <c r="L761" s="103">
        <f>L762</f>
        <v>47.15</v>
      </c>
      <c r="M761" s="92">
        <f t="shared" si="88"/>
        <v>100</v>
      </c>
    </row>
    <row r="762" spans="1:13" ht="72" customHeight="1" x14ac:dyDescent="0.3">
      <c r="A762" s="117" t="s">
        <v>284</v>
      </c>
      <c r="B762" s="90" t="s">
        <v>773</v>
      </c>
      <c r="C762" s="90" t="s">
        <v>585</v>
      </c>
      <c r="D762" s="90" t="s">
        <v>302</v>
      </c>
      <c r="E762" s="90" t="s">
        <v>325</v>
      </c>
      <c r="F762" s="90" t="s">
        <v>281</v>
      </c>
      <c r="G762" s="90" t="s">
        <v>270</v>
      </c>
      <c r="H762" s="90" t="s">
        <v>326</v>
      </c>
      <c r="I762" s="95" t="s">
        <v>27</v>
      </c>
      <c r="J762" s="176">
        <v>0</v>
      </c>
      <c r="K762" s="102">
        <v>47.15</v>
      </c>
      <c r="L762" s="103">
        <v>47.15</v>
      </c>
      <c r="M762" s="92">
        <f t="shared" si="88"/>
        <v>100</v>
      </c>
    </row>
    <row r="763" spans="1:13" ht="18" customHeight="1" x14ac:dyDescent="0.3">
      <c r="A763" s="96" t="s">
        <v>332</v>
      </c>
      <c r="B763" s="82">
        <v>670</v>
      </c>
      <c r="C763" s="83" t="s">
        <v>585</v>
      </c>
      <c r="D763" s="83">
        <v>13</v>
      </c>
      <c r="E763" s="83" t="s">
        <v>270</v>
      </c>
      <c r="F763" s="83" t="s">
        <v>271</v>
      </c>
      <c r="G763" s="83" t="s">
        <v>270</v>
      </c>
      <c r="H763" s="83" t="s">
        <v>272</v>
      </c>
      <c r="I763" s="98" t="s">
        <v>3</v>
      </c>
      <c r="J763" s="177">
        <f>J768+J764+J777+J773</f>
        <v>149</v>
      </c>
      <c r="K763" s="99">
        <f>K768+K764+K777+K773</f>
        <v>139</v>
      </c>
      <c r="L763" s="100">
        <f>L768+L764+L777+L773</f>
        <v>137.82999999999998</v>
      </c>
      <c r="M763" s="85">
        <f t="shared" si="88"/>
        <v>99.158273381294947</v>
      </c>
    </row>
    <row r="764" spans="1:13" ht="36" customHeight="1" x14ac:dyDescent="0.3">
      <c r="A764" s="81" t="s">
        <v>296</v>
      </c>
      <c r="B764" s="82">
        <v>670</v>
      </c>
      <c r="C764" s="97" t="s">
        <v>274</v>
      </c>
      <c r="D764" s="83">
        <v>13</v>
      </c>
      <c r="E764" s="83" t="s">
        <v>297</v>
      </c>
      <c r="F764" s="83" t="s">
        <v>271</v>
      </c>
      <c r="G764" s="83" t="s">
        <v>270</v>
      </c>
      <c r="H764" s="83" t="s">
        <v>272</v>
      </c>
      <c r="I764" s="98" t="s">
        <v>3</v>
      </c>
      <c r="J764" s="177">
        <f t="shared" ref="J764:L766" si="91">J765</f>
        <v>40</v>
      </c>
      <c r="K764" s="99">
        <f t="shared" si="91"/>
        <v>40</v>
      </c>
      <c r="L764" s="100">
        <f t="shared" si="91"/>
        <v>38.83</v>
      </c>
      <c r="M764" s="92">
        <f t="shared" si="88"/>
        <v>97.075000000000003</v>
      </c>
    </row>
    <row r="765" spans="1:13" ht="36" customHeight="1" x14ac:dyDescent="0.3">
      <c r="A765" s="81" t="s">
        <v>333</v>
      </c>
      <c r="B765" s="89">
        <v>670</v>
      </c>
      <c r="C765" s="101" t="s">
        <v>274</v>
      </c>
      <c r="D765" s="90">
        <v>13</v>
      </c>
      <c r="E765" s="90" t="s">
        <v>297</v>
      </c>
      <c r="F765" s="90" t="s">
        <v>262</v>
      </c>
      <c r="G765" s="90" t="s">
        <v>270</v>
      </c>
      <c r="H765" s="90" t="s">
        <v>272</v>
      </c>
      <c r="I765" s="95" t="s">
        <v>3</v>
      </c>
      <c r="J765" s="178">
        <f t="shared" si="91"/>
        <v>40</v>
      </c>
      <c r="K765" s="102">
        <f t="shared" si="91"/>
        <v>40</v>
      </c>
      <c r="L765" s="103">
        <f t="shared" si="91"/>
        <v>38.83</v>
      </c>
      <c r="M765" s="92">
        <f t="shared" si="88"/>
        <v>97.075000000000003</v>
      </c>
    </row>
    <row r="766" spans="1:13" ht="18" customHeight="1" x14ac:dyDescent="0.3">
      <c r="A766" s="88" t="s">
        <v>338</v>
      </c>
      <c r="B766" s="89">
        <v>670</v>
      </c>
      <c r="C766" s="101" t="s">
        <v>274</v>
      </c>
      <c r="D766" s="101">
        <v>13</v>
      </c>
      <c r="E766" s="89">
        <v>51</v>
      </c>
      <c r="F766" s="89">
        <v>5</v>
      </c>
      <c r="G766" s="90" t="s">
        <v>270</v>
      </c>
      <c r="H766" s="90" t="s">
        <v>339</v>
      </c>
      <c r="I766" s="95" t="s">
        <v>3</v>
      </c>
      <c r="J766" s="178">
        <f t="shared" si="91"/>
        <v>40</v>
      </c>
      <c r="K766" s="102">
        <f t="shared" si="91"/>
        <v>40</v>
      </c>
      <c r="L766" s="103">
        <f t="shared" si="91"/>
        <v>38.83</v>
      </c>
      <c r="M766" s="92">
        <f t="shared" si="88"/>
        <v>97.075000000000003</v>
      </c>
    </row>
    <row r="767" spans="1:13" ht="36" customHeight="1" x14ac:dyDescent="0.3">
      <c r="A767" s="81" t="s">
        <v>289</v>
      </c>
      <c r="B767" s="89">
        <v>670</v>
      </c>
      <c r="C767" s="90" t="s">
        <v>274</v>
      </c>
      <c r="D767" s="101">
        <v>13</v>
      </c>
      <c r="E767" s="89">
        <v>51</v>
      </c>
      <c r="F767" s="89">
        <v>5</v>
      </c>
      <c r="G767" s="90" t="s">
        <v>270</v>
      </c>
      <c r="H767" s="90" t="s">
        <v>339</v>
      </c>
      <c r="I767" s="95" t="s">
        <v>5</v>
      </c>
      <c r="J767" s="176">
        <v>40</v>
      </c>
      <c r="K767" s="102">
        <v>40</v>
      </c>
      <c r="L767" s="103">
        <v>38.83</v>
      </c>
      <c r="M767" s="92">
        <f t="shared" si="88"/>
        <v>97.075000000000003</v>
      </c>
    </row>
    <row r="768" spans="1:13" ht="70.150000000000006" customHeight="1" x14ac:dyDescent="0.3">
      <c r="A768" s="119" t="s">
        <v>364</v>
      </c>
      <c r="B768" s="83" t="s">
        <v>773</v>
      </c>
      <c r="C768" s="83" t="s">
        <v>585</v>
      </c>
      <c r="D768" s="83">
        <v>13</v>
      </c>
      <c r="E768" s="83" t="s">
        <v>366</v>
      </c>
      <c r="F768" s="83" t="s">
        <v>271</v>
      </c>
      <c r="G768" s="83" t="s">
        <v>270</v>
      </c>
      <c r="H768" s="83" t="s">
        <v>272</v>
      </c>
      <c r="I768" s="98" t="s">
        <v>3</v>
      </c>
      <c r="J768" s="177">
        <f>J771</f>
        <v>99</v>
      </c>
      <c r="K768" s="99">
        <f>K771</f>
        <v>0</v>
      </c>
      <c r="L768" s="100">
        <f>L771</f>
        <v>0</v>
      </c>
      <c r="M768" s="92">
        <v>0</v>
      </c>
    </row>
    <row r="769" spans="1:13" ht="72" customHeight="1" x14ac:dyDescent="0.3">
      <c r="A769" s="117" t="s">
        <v>367</v>
      </c>
      <c r="B769" s="90" t="s">
        <v>773</v>
      </c>
      <c r="C769" s="90" t="s">
        <v>274</v>
      </c>
      <c r="D769" s="101">
        <v>13</v>
      </c>
      <c r="E769" s="90" t="s">
        <v>366</v>
      </c>
      <c r="F769" s="90" t="s">
        <v>281</v>
      </c>
      <c r="G769" s="90" t="s">
        <v>270</v>
      </c>
      <c r="H769" s="90" t="s">
        <v>272</v>
      </c>
      <c r="I769" s="95" t="s">
        <v>3</v>
      </c>
      <c r="J769" s="178">
        <f t="shared" ref="J769:L771" si="92">J770</f>
        <v>99</v>
      </c>
      <c r="K769" s="102">
        <f t="shared" si="92"/>
        <v>0</v>
      </c>
      <c r="L769" s="103">
        <f t="shared" si="92"/>
        <v>0</v>
      </c>
      <c r="M769" s="92">
        <v>0</v>
      </c>
    </row>
    <row r="770" spans="1:13" ht="54" customHeight="1" x14ac:dyDescent="0.3">
      <c r="A770" s="117" t="s">
        <v>380</v>
      </c>
      <c r="B770" s="90" t="s">
        <v>773</v>
      </c>
      <c r="C770" s="90" t="s">
        <v>274</v>
      </c>
      <c r="D770" s="101">
        <v>13</v>
      </c>
      <c r="E770" s="90" t="s">
        <v>366</v>
      </c>
      <c r="F770" s="90" t="s">
        <v>281</v>
      </c>
      <c r="G770" s="90" t="s">
        <v>328</v>
      </c>
      <c r="H770" s="90" t="s">
        <v>272</v>
      </c>
      <c r="I770" s="95" t="s">
        <v>3</v>
      </c>
      <c r="J770" s="178">
        <f t="shared" si="92"/>
        <v>99</v>
      </c>
      <c r="K770" s="102">
        <f t="shared" si="92"/>
        <v>0</v>
      </c>
      <c r="L770" s="103">
        <f t="shared" si="92"/>
        <v>0</v>
      </c>
      <c r="M770" s="92">
        <v>0</v>
      </c>
    </row>
    <row r="771" spans="1:13" ht="54" customHeight="1" x14ac:dyDescent="0.3">
      <c r="A771" s="117" t="s">
        <v>381</v>
      </c>
      <c r="B771" s="90" t="s">
        <v>773</v>
      </c>
      <c r="C771" s="90" t="s">
        <v>274</v>
      </c>
      <c r="D771" s="101">
        <v>13</v>
      </c>
      <c r="E771" s="90" t="s">
        <v>366</v>
      </c>
      <c r="F771" s="90" t="s">
        <v>281</v>
      </c>
      <c r="G771" s="90" t="s">
        <v>328</v>
      </c>
      <c r="H771" s="90" t="s">
        <v>382</v>
      </c>
      <c r="I771" s="95" t="s">
        <v>3</v>
      </c>
      <c r="J771" s="178">
        <f t="shared" si="92"/>
        <v>99</v>
      </c>
      <c r="K771" s="102">
        <f t="shared" si="92"/>
        <v>0</v>
      </c>
      <c r="L771" s="103">
        <f t="shared" si="92"/>
        <v>0</v>
      </c>
      <c r="M771" s="92">
        <v>0</v>
      </c>
    </row>
    <row r="772" spans="1:13" ht="36" customHeight="1" x14ac:dyDescent="0.3">
      <c r="A772" s="81" t="s">
        <v>289</v>
      </c>
      <c r="B772" s="90" t="s">
        <v>773</v>
      </c>
      <c r="C772" s="90" t="s">
        <v>274</v>
      </c>
      <c r="D772" s="101">
        <v>13</v>
      </c>
      <c r="E772" s="90" t="s">
        <v>366</v>
      </c>
      <c r="F772" s="90" t="s">
        <v>281</v>
      </c>
      <c r="G772" s="90" t="s">
        <v>328</v>
      </c>
      <c r="H772" s="90" t="s">
        <v>382</v>
      </c>
      <c r="I772" s="95" t="s">
        <v>5</v>
      </c>
      <c r="J772" s="176">
        <v>99</v>
      </c>
      <c r="K772" s="102">
        <v>0</v>
      </c>
      <c r="L772" s="103">
        <v>0</v>
      </c>
      <c r="M772" s="92">
        <v>0</v>
      </c>
    </row>
    <row r="773" spans="1:13" ht="54" customHeight="1" x14ac:dyDescent="0.3">
      <c r="A773" s="81" t="s">
        <v>774</v>
      </c>
      <c r="B773" s="83" t="s">
        <v>773</v>
      </c>
      <c r="C773" s="83" t="s">
        <v>274</v>
      </c>
      <c r="D773" s="97">
        <v>13</v>
      </c>
      <c r="E773" s="83" t="s">
        <v>394</v>
      </c>
      <c r="F773" s="83" t="s">
        <v>271</v>
      </c>
      <c r="G773" s="83" t="s">
        <v>270</v>
      </c>
      <c r="H773" s="83" t="s">
        <v>272</v>
      </c>
      <c r="I773" s="98" t="s">
        <v>3</v>
      </c>
      <c r="J773" s="177">
        <f t="shared" ref="J773:L775" si="93">J774</f>
        <v>0</v>
      </c>
      <c r="K773" s="99">
        <f t="shared" si="93"/>
        <v>99</v>
      </c>
      <c r="L773" s="100">
        <f t="shared" si="93"/>
        <v>99</v>
      </c>
      <c r="M773" s="92">
        <f t="shared" si="88"/>
        <v>100</v>
      </c>
    </row>
    <row r="774" spans="1:13" ht="54" customHeight="1" x14ac:dyDescent="0.3">
      <c r="A774" s="81" t="s">
        <v>775</v>
      </c>
      <c r="B774" s="90" t="s">
        <v>773</v>
      </c>
      <c r="C774" s="90" t="s">
        <v>274</v>
      </c>
      <c r="D774" s="101">
        <v>13</v>
      </c>
      <c r="E774" s="90" t="s">
        <v>394</v>
      </c>
      <c r="F774" s="90" t="s">
        <v>271</v>
      </c>
      <c r="G774" s="90" t="s">
        <v>274</v>
      </c>
      <c r="H774" s="90" t="s">
        <v>272</v>
      </c>
      <c r="I774" s="95" t="s">
        <v>3</v>
      </c>
      <c r="J774" s="178">
        <f t="shared" si="93"/>
        <v>0</v>
      </c>
      <c r="K774" s="102">
        <f t="shared" si="93"/>
        <v>99</v>
      </c>
      <c r="L774" s="103">
        <f t="shared" si="93"/>
        <v>99</v>
      </c>
      <c r="M774" s="92">
        <f t="shared" si="88"/>
        <v>100</v>
      </c>
    </row>
    <row r="775" spans="1:13" ht="54" customHeight="1" x14ac:dyDescent="0.3">
      <c r="A775" s="81" t="s">
        <v>381</v>
      </c>
      <c r="B775" s="90" t="s">
        <v>773</v>
      </c>
      <c r="C775" s="90" t="s">
        <v>274</v>
      </c>
      <c r="D775" s="101">
        <v>13</v>
      </c>
      <c r="E775" s="90" t="s">
        <v>394</v>
      </c>
      <c r="F775" s="90" t="s">
        <v>271</v>
      </c>
      <c r="G775" s="90" t="s">
        <v>274</v>
      </c>
      <c r="H775" s="90" t="s">
        <v>382</v>
      </c>
      <c r="I775" s="95" t="s">
        <v>3</v>
      </c>
      <c r="J775" s="178">
        <f t="shared" si="93"/>
        <v>0</v>
      </c>
      <c r="K775" s="102">
        <f t="shared" si="93"/>
        <v>99</v>
      </c>
      <c r="L775" s="103">
        <f t="shared" si="93"/>
        <v>99</v>
      </c>
      <c r="M775" s="92">
        <f t="shared" si="88"/>
        <v>100</v>
      </c>
    </row>
    <row r="776" spans="1:13" ht="36" customHeight="1" x14ac:dyDescent="0.3">
      <c r="A776" s="81" t="s">
        <v>289</v>
      </c>
      <c r="B776" s="90" t="s">
        <v>773</v>
      </c>
      <c r="C776" s="90" t="s">
        <v>274</v>
      </c>
      <c r="D776" s="101">
        <v>13</v>
      </c>
      <c r="E776" s="90" t="s">
        <v>394</v>
      </c>
      <c r="F776" s="90" t="s">
        <v>271</v>
      </c>
      <c r="G776" s="90" t="s">
        <v>274</v>
      </c>
      <c r="H776" s="90" t="s">
        <v>382</v>
      </c>
      <c r="I776" s="95" t="s">
        <v>5</v>
      </c>
      <c r="J776" s="178">
        <v>0</v>
      </c>
      <c r="K776" s="102">
        <v>99</v>
      </c>
      <c r="L776" s="103">
        <v>99</v>
      </c>
      <c r="M776" s="92">
        <f t="shared" si="88"/>
        <v>100</v>
      </c>
    </row>
    <row r="777" spans="1:13" ht="54" customHeight="1" x14ac:dyDescent="0.3">
      <c r="A777" s="81" t="s">
        <v>776</v>
      </c>
      <c r="B777" s="90" t="s">
        <v>773</v>
      </c>
      <c r="C777" s="90" t="s">
        <v>274</v>
      </c>
      <c r="D777" s="90" t="s">
        <v>346</v>
      </c>
      <c r="E777" s="90" t="s">
        <v>325</v>
      </c>
      <c r="F777" s="90" t="s">
        <v>312</v>
      </c>
      <c r="G777" s="90" t="s">
        <v>270</v>
      </c>
      <c r="H777" s="90" t="s">
        <v>272</v>
      </c>
      <c r="I777" s="95" t="s">
        <v>3</v>
      </c>
      <c r="J777" s="178">
        <f>J778</f>
        <v>10</v>
      </c>
      <c r="K777" s="102">
        <f>K778</f>
        <v>0</v>
      </c>
      <c r="L777" s="103">
        <f>L778</f>
        <v>0</v>
      </c>
      <c r="M777" s="92" t="e">
        <f t="shared" si="88"/>
        <v>#DIV/0!</v>
      </c>
    </row>
    <row r="778" spans="1:13" ht="36" customHeight="1" x14ac:dyDescent="0.3">
      <c r="A778" s="81" t="s">
        <v>289</v>
      </c>
      <c r="B778" s="90" t="s">
        <v>773</v>
      </c>
      <c r="C778" s="90" t="s">
        <v>274</v>
      </c>
      <c r="D778" s="90" t="s">
        <v>346</v>
      </c>
      <c r="E778" s="90" t="s">
        <v>325</v>
      </c>
      <c r="F778" s="90" t="s">
        <v>312</v>
      </c>
      <c r="G778" s="90" t="s">
        <v>270</v>
      </c>
      <c r="H778" s="90" t="s">
        <v>777</v>
      </c>
      <c r="I778" s="95" t="s">
        <v>5</v>
      </c>
      <c r="J778" s="176">
        <v>10</v>
      </c>
      <c r="K778" s="102">
        <v>0</v>
      </c>
      <c r="L778" s="103">
        <v>0</v>
      </c>
      <c r="M778" s="92" t="e">
        <f t="shared" si="88"/>
        <v>#DIV/0!</v>
      </c>
    </row>
    <row r="779" spans="1:13" ht="18" customHeight="1" x14ac:dyDescent="0.3">
      <c r="A779" s="112" t="s">
        <v>427</v>
      </c>
      <c r="B779" s="83" t="s">
        <v>773</v>
      </c>
      <c r="C779" s="83" t="s">
        <v>302</v>
      </c>
      <c r="D779" s="83" t="s">
        <v>270</v>
      </c>
      <c r="E779" s="97" t="s">
        <v>270</v>
      </c>
      <c r="F779" s="83" t="s">
        <v>271</v>
      </c>
      <c r="G779" s="83" t="s">
        <v>270</v>
      </c>
      <c r="H779" s="83" t="s">
        <v>272</v>
      </c>
      <c r="I779" s="98" t="s">
        <v>3</v>
      </c>
      <c r="J779" s="177">
        <f t="shared" ref="J779:L781" si="94">J780</f>
        <v>724.5</v>
      </c>
      <c r="K779" s="99">
        <f t="shared" si="94"/>
        <v>1125.5</v>
      </c>
      <c r="L779" s="100">
        <f t="shared" si="94"/>
        <v>938.44</v>
      </c>
      <c r="M779" s="85">
        <f t="shared" si="88"/>
        <v>83.379831186139498</v>
      </c>
    </row>
    <row r="780" spans="1:13" ht="18" customHeight="1" x14ac:dyDescent="0.3">
      <c r="A780" s="81" t="s">
        <v>428</v>
      </c>
      <c r="B780" s="83" t="s">
        <v>773</v>
      </c>
      <c r="C780" s="83" t="s">
        <v>302</v>
      </c>
      <c r="D780" s="83" t="s">
        <v>322</v>
      </c>
      <c r="E780" s="97" t="s">
        <v>270</v>
      </c>
      <c r="F780" s="83" t="s">
        <v>271</v>
      </c>
      <c r="G780" s="83" t="s">
        <v>270</v>
      </c>
      <c r="H780" s="83" t="s">
        <v>272</v>
      </c>
      <c r="I780" s="98" t="s">
        <v>3</v>
      </c>
      <c r="J780" s="177">
        <f t="shared" si="94"/>
        <v>724.5</v>
      </c>
      <c r="K780" s="99">
        <f t="shared" si="94"/>
        <v>1125.5</v>
      </c>
      <c r="L780" s="100">
        <f t="shared" si="94"/>
        <v>938.44</v>
      </c>
      <c r="M780" s="85">
        <f t="shared" si="88"/>
        <v>83.379831186139498</v>
      </c>
    </row>
    <row r="781" spans="1:13" ht="72" customHeight="1" x14ac:dyDescent="0.3">
      <c r="A781" s="107" t="s">
        <v>778</v>
      </c>
      <c r="B781" s="83" t="s">
        <v>773</v>
      </c>
      <c r="C781" s="83" t="s">
        <v>302</v>
      </c>
      <c r="D781" s="83" t="s">
        <v>322</v>
      </c>
      <c r="E781" s="97" t="s">
        <v>302</v>
      </c>
      <c r="F781" s="83" t="s">
        <v>271</v>
      </c>
      <c r="G781" s="83" t="s">
        <v>270</v>
      </c>
      <c r="H781" s="83" t="s">
        <v>272</v>
      </c>
      <c r="I781" s="98" t="s">
        <v>3</v>
      </c>
      <c r="J781" s="177">
        <f t="shared" si="94"/>
        <v>724.5</v>
      </c>
      <c r="K781" s="99">
        <f t="shared" si="94"/>
        <v>1125.5</v>
      </c>
      <c r="L781" s="100">
        <f t="shared" si="94"/>
        <v>938.44</v>
      </c>
      <c r="M781" s="92">
        <f t="shared" si="88"/>
        <v>83.379831186139498</v>
      </c>
    </row>
    <row r="782" spans="1:13" ht="36" customHeight="1" x14ac:dyDescent="0.3">
      <c r="A782" s="107" t="s">
        <v>779</v>
      </c>
      <c r="B782" s="90" t="s">
        <v>773</v>
      </c>
      <c r="C782" s="90" t="s">
        <v>302</v>
      </c>
      <c r="D782" s="90" t="s">
        <v>322</v>
      </c>
      <c r="E782" s="101" t="s">
        <v>302</v>
      </c>
      <c r="F782" s="90" t="s">
        <v>260</v>
      </c>
      <c r="G782" s="90" t="s">
        <v>270</v>
      </c>
      <c r="H782" s="90" t="s">
        <v>272</v>
      </c>
      <c r="I782" s="95" t="s">
        <v>3</v>
      </c>
      <c r="J782" s="178">
        <f>J783+J786</f>
        <v>724.5</v>
      </c>
      <c r="K782" s="102">
        <f>K783+K786</f>
        <v>1125.5</v>
      </c>
      <c r="L782" s="103">
        <f>L783+L786</f>
        <v>938.44</v>
      </c>
      <c r="M782" s="92">
        <f t="shared" si="88"/>
        <v>83.379831186139498</v>
      </c>
    </row>
    <row r="783" spans="1:13" ht="36" customHeight="1" x14ac:dyDescent="0.3">
      <c r="A783" s="107" t="s">
        <v>780</v>
      </c>
      <c r="B783" s="90" t="s">
        <v>773</v>
      </c>
      <c r="C783" s="90" t="s">
        <v>302</v>
      </c>
      <c r="D783" s="90" t="s">
        <v>322</v>
      </c>
      <c r="E783" s="101" t="s">
        <v>302</v>
      </c>
      <c r="F783" s="90" t="s">
        <v>260</v>
      </c>
      <c r="G783" s="90" t="s">
        <v>274</v>
      </c>
      <c r="H783" s="90" t="s">
        <v>272</v>
      </c>
      <c r="I783" s="95" t="s">
        <v>3</v>
      </c>
      <c r="J783" s="178">
        <f t="shared" ref="J783:L784" si="95">J784</f>
        <v>429.7</v>
      </c>
      <c r="K783" s="102">
        <f t="shared" si="95"/>
        <v>429.7</v>
      </c>
      <c r="L783" s="103">
        <f t="shared" si="95"/>
        <v>429.7</v>
      </c>
      <c r="M783" s="92">
        <f t="shared" si="88"/>
        <v>100</v>
      </c>
    </row>
    <row r="784" spans="1:13" ht="36" customHeight="1" x14ac:dyDescent="0.3">
      <c r="A784" s="81" t="s">
        <v>442</v>
      </c>
      <c r="B784" s="90" t="s">
        <v>773</v>
      </c>
      <c r="C784" s="90" t="s">
        <v>302</v>
      </c>
      <c r="D784" s="90" t="s">
        <v>322</v>
      </c>
      <c r="E784" s="101" t="s">
        <v>302</v>
      </c>
      <c r="F784" s="90" t="s">
        <v>260</v>
      </c>
      <c r="G784" s="90" t="s">
        <v>274</v>
      </c>
      <c r="H784" s="90" t="s">
        <v>443</v>
      </c>
      <c r="I784" s="95" t="s">
        <v>3</v>
      </c>
      <c r="J784" s="178">
        <f t="shared" si="95"/>
        <v>429.7</v>
      </c>
      <c r="K784" s="102">
        <f t="shared" si="95"/>
        <v>429.7</v>
      </c>
      <c r="L784" s="103">
        <f t="shared" si="95"/>
        <v>429.7</v>
      </c>
      <c r="M784" s="92">
        <f t="shared" si="88"/>
        <v>100</v>
      </c>
    </row>
    <row r="785" spans="1:13" ht="36" customHeight="1" x14ac:dyDescent="0.3">
      <c r="A785" s="81" t="s">
        <v>289</v>
      </c>
      <c r="B785" s="90" t="s">
        <v>773</v>
      </c>
      <c r="C785" s="90" t="s">
        <v>302</v>
      </c>
      <c r="D785" s="90" t="s">
        <v>322</v>
      </c>
      <c r="E785" s="101" t="s">
        <v>302</v>
      </c>
      <c r="F785" s="90" t="s">
        <v>260</v>
      </c>
      <c r="G785" s="90" t="s">
        <v>274</v>
      </c>
      <c r="H785" s="90" t="s">
        <v>443</v>
      </c>
      <c r="I785" s="95" t="s">
        <v>5</v>
      </c>
      <c r="J785" s="176">
        <v>429.7</v>
      </c>
      <c r="K785" s="102">
        <v>429.7</v>
      </c>
      <c r="L785" s="103">
        <v>429.7</v>
      </c>
      <c r="M785" s="92">
        <f t="shared" si="88"/>
        <v>100</v>
      </c>
    </row>
    <row r="786" spans="1:13" ht="54" customHeight="1" x14ac:dyDescent="0.3">
      <c r="A786" s="107" t="s">
        <v>446</v>
      </c>
      <c r="B786" s="90" t="s">
        <v>773</v>
      </c>
      <c r="C786" s="90" t="s">
        <v>302</v>
      </c>
      <c r="D786" s="90" t="s">
        <v>322</v>
      </c>
      <c r="E786" s="101" t="s">
        <v>302</v>
      </c>
      <c r="F786" s="90" t="s">
        <v>260</v>
      </c>
      <c r="G786" s="90" t="s">
        <v>295</v>
      </c>
      <c r="H786" s="90" t="s">
        <v>272</v>
      </c>
      <c r="I786" s="95" t="s">
        <v>3</v>
      </c>
      <c r="J786" s="176">
        <v>294.8</v>
      </c>
      <c r="K786" s="102">
        <f t="shared" ref="J786:L787" si="96">K787</f>
        <v>695.8</v>
      </c>
      <c r="L786" s="103">
        <f t="shared" si="96"/>
        <v>508.74</v>
      </c>
      <c r="M786" s="92">
        <f t="shared" si="88"/>
        <v>73.115837884449562</v>
      </c>
    </row>
    <row r="787" spans="1:13" ht="36" customHeight="1" x14ac:dyDescent="0.3">
      <c r="A787" s="81" t="s">
        <v>442</v>
      </c>
      <c r="B787" s="90" t="s">
        <v>773</v>
      </c>
      <c r="C787" s="90" t="s">
        <v>302</v>
      </c>
      <c r="D787" s="90" t="s">
        <v>322</v>
      </c>
      <c r="E787" s="101" t="s">
        <v>302</v>
      </c>
      <c r="F787" s="90" t="s">
        <v>260</v>
      </c>
      <c r="G787" s="90" t="s">
        <v>295</v>
      </c>
      <c r="H787" s="90" t="s">
        <v>443</v>
      </c>
      <c r="I787" s="95" t="s">
        <v>3</v>
      </c>
      <c r="J787" s="178">
        <f t="shared" si="96"/>
        <v>294.8</v>
      </c>
      <c r="K787" s="102">
        <f t="shared" si="96"/>
        <v>695.8</v>
      </c>
      <c r="L787" s="103">
        <f t="shared" si="96"/>
        <v>508.74</v>
      </c>
      <c r="M787" s="92">
        <f t="shared" si="88"/>
        <v>73.115837884449562</v>
      </c>
    </row>
    <row r="788" spans="1:13" ht="36" customHeight="1" x14ac:dyDescent="0.3">
      <c r="A788" s="81" t="s">
        <v>289</v>
      </c>
      <c r="B788" s="90" t="s">
        <v>773</v>
      </c>
      <c r="C788" s="90" t="s">
        <v>302</v>
      </c>
      <c r="D788" s="90" t="s">
        <v>322</v>
      </c>
      <c r="E788" s="101" t="s">
        <v>302</v>
      </c>
      <c r="F788" s="90" t="s">
        <v>260</v>
      </c>
      <c r="G788" s="90" t="s">
        <v>295</v>
      </c>
      <c r="H788" s="90" t="s">
        <v>443</v>
      </c>
      <c r="I788" s="95" t="s">
        <v>5</v>
      </c>
      <c r="J788" s="176">
        <v>294.8</v>
      </c>
      <c r="K788" s="102">
        <v>695.8</v>
      </c>
      <c r="L788" s="103">
        <v>508.74</v>
      </c>
      <c r="M788" s="92">
        <f t="shared" si="88"/>
        <v>73.115837884449562</v>
      </c>
    </row>
    <row r="789" spans="1:13" ht="18" customHeight="1" x14ac:dyDescent="0.3">
      <c r="A789" s="96" t="s">
        <v>476</v>
      </c>
      <c r="B789" s="83" t="s">
        <v>773</v>
      </c>
      <c r="C789" s="83" t="s">
        <v>328</v>
      </c>
      <c r="D789" s="83" t="s">
        <v>270</v>
      </c>
      <c r="E789" s="83" t="s">
        <v>270</v>
      </c>
      <c r="F789" s="83" t="s">
        <v>271</v>
      </c>
      <c r="G789" s="83" t="s">
        <v>270</v>
      </c>
      <c r="H789" s="83" t="s">
        <v>272</v>
      </c>
      <c r="I789" s="98" t="s">
        <v>3</v>
      </c>
      <c r="J789" s="177">
        <f t="shared" ref="J789:L790" si="97">J790</f>
        <v>1396.9</v>
      </c>
      <c r="K789" s="99">
        <f t="shared" si="97"/>
        <v>2238.0100000000002</v>
      </c>
      <c r="L789" s="100">
        <f t="shared" si="97"/>
        <v>2207.0500000000002</v>
      </c>
      <c r="M789" s="85">
        <f t="shared" si="88"/>
        <v>98.616628165200339</v>
      </c>
    </row>
    <row r="790" spans="1:13" ht="18" customHeight="1" x14ac:dyDescent="0.3">
      <c r="A790" s="81" t="s">
        <v>488</v>
      </c>
      <c r="B790" s="83" t="s">
        <v>773</v>
      </c>
      <c r="C790" s="83" t="s">
        <v>328</v>
      </c>
      <c r="D790" s="83" t="s">
        <v>276</v>
      </c>
      <c r="E790" s="83" t="s">
        <v>270</v>
      </c>
      <c r="F790" s="83" t="s">
        <v>271</v>
      </c>
      <c r="G790" s="83" t="s">
        <v>270</v>
      </c>
      <c r="H790" s="83" t="s">
        <v>272</v>
      </c>
      <c r="I790" s="98" t="s">
        <v>3</v>
      </c>
      <c r="J790" s="177">
        <f t="shared" si="97"/>
        <v>1396.9</v>
      </c>
      <c r="K790" s="99">
        <f t="shared" si="97"/>
        <v>2238.0100000000002</v>
      </c>
      <c r="L790" s="100">
        <f t="shared" si="97"/>
        <v>2207.0500000000002</v>
      </c>
      <c r="M790" s="85">
        <f t="shared" si="88"/>
        <v>98.616628165200339</v>
      </c>
    </row>
    <row r="791" spans="1:13" ht="72" customHeight="1" x14ac:dyDescent="0.3">
      <c r="A791" s="81" t="s">
        <v>482</v>
      </c>
      <c r="B791" s="83" t="s">
        <v>773</v>
      </c>
      <c r="C791" s="83" t="s">
        <v>328</v>
      </c>
      <c r="D791" s="83" t="s">
        <v>276</v>
      </c>
      <c r="E791" s="83" t="s">
        <v>483</v>
      </c>
      <c r="F791" s="83" t="s">
        <v>271</v>
      </c>
      <c r="G791" s="83" t="s">
        <v>270</v>
      </c>
      <c r="H791" s="83" t="s">
        <v>272</v>
      </c>
      <c r="I791" s="98" t="s">
        <v>3</v>
      </c>
      <c r="J791" s="177">
        <f>J799+J792</f>
        <v>1396.9</v>
      </c>
      <c r="K791" s="99">
        <f>K799+K792</f>
        <v>2238.0100000000002</v>
      </c>
      <c r="L791" s="100">
        <f>L799+L792</f>
        <v>2207.0500000000002</v>
      </c>
      <c r="M791" s="92">
        <f t="shared" si="88"/>
        <v>98.616628165200339</v>
      </c>
    </row>
    <row r="792" spans="1:13" ht="54" customHeight="1" x14ac:dyDescent="0.3">
      <c r="A792" s="81" t="s">
        <v>781</v>
      </c>
      <c r="B792" s="90" t="s">
        <v>773</v>
      </c>
      <c r="C792" s="90" t="s">
        <v>328</v>
      </c>
      <c r="D792" s="90" t="s">
        <v>276</v>
      </c>
      <c r="E792" s="90" t="s">
        <v>483</v>
      </c>
      <c r="F792" s="90" t="s">
        <v>312</v>
      </c>
      <c r="G792" s="90" t="s">
        <v>270</v>
      </c>
      <c r="H792" s="90" t="s">
        <v>272</v>
      </c>
      <c r="I792" s="95" t="s">
        <v>3</v>
      </c>
      <c r="J792" s="178">
        <f>J796+J793</f>
        <v>921.7</v>
      </c>
      <c r="K792" s="102">
        <f>K796+K793</f>
        <v>1132.81</v>
      </c>
      <c r="L792" s="103">
        <f>L796+L793</f>
        <v>1128.47</v>
      </c>
      <c r="M792" s="92">
        <f t="shared" si="88"/>
        <v>99.616881913118718</v>
      </c>
    </row>
    <row r="793" spans="1:13" ht="18" customHeight="1" x14ac:dyDescent="0.3">
      <c r="A793" s="81" t="s">
        <v>490</v>
      </c>
      <c r="B793" s="90" t="s">
        <v>773</v>
      </c>
      <c r="C793" s="90" t="s">
        <v>328</v>
      </c>
      <c r="D793" s="90" t="s">
        <v>276</v>
      </c>
      <c r="E793" s="90" t="s">
        <v>483</v>
      </c>
      <c r="F793" s="90" t="s">
        <v>312</v>
      </c>
      <c r="G793" s="90" t="s">
        <v>295</v>
      </c>
      <c r="H793" s="90" t="s">
        <v>272</v>
      </c>
      <c r="I793" s="95" t="s">
        <v>3</v>
      </c>
      <c r="J793" s="178">
        <f t="shared" ref="J793:L794" si="98">J794</f>
        <v>130</v>
      </c>
      <c r="K793" s="102">
        <f t="shared" si="98"/>
        <v>159.06</v>
      </c>
      <c r="L793" s="103">
        <f t="shared" si="98"/>
        <v>159.06</v>
      </c>
      <c r="M793" s="92">
        <f t="shared" si="88"/>
        <v>100</v>
      </c>
    </row>
    <row r="794" spans="1:13" ht="18" customHeight="1" x14ac:dyDescent="0.3">
      <c r="A794" s="81" t="s">
        <v>491</v>
      </c>
      <c r="B794" s="90" t="s">
        <v>773</v>
      </c>
      <c r="C794" s="90" t="s">
        <v>328</v>
      </c>
      <c r="D794" s="90" t="s">
        <v>276</v>
      </c>
      <c r="E794" s="90" t="s">
        <v>483</v>
      </c>
      <c r="F794" s="90" t="s">
        <v>312</v>
      </c>
      <c r="G794" s="90" t="s">
        <v>295</v>
      </c>
      <c r="H794" s="90" t="s">
        <v>492</v>
      </c>
      <c r="I794" s="95" t="s">
        <v>3</v>
      </c>
      <c r="J794" s="178">
        <f t="shared" si="98"/>
        <v>130</v>
      </c>
      <c r="K794" s="102">
        <f t="shared" si="98"/>
        <v>159.06</v>
      </c>
      <c r="L794" s="103">
        <f t="shared" si="98"/>
        <v>159.06</v>
      </c>
      <c r="M794" s="92">
        <f t="shared" si="88"/>
        <v>100</v>
      </c>
    </row>
    <row r="795" spans="1:13" ht="36" customHeight="1" x14ac:dyDescent="0.3">
      <c r="A795" s="81" t="s">
        <v>289</v>
      </c>
      <c r="B795" s="90" t="s">
        <v>773</v>
      </c>
      <c r="C795" s="90" t="s">
        <v>328</v>
      </c>
      <c r="D795" s="90" t="s">
        <v>276</v>
      </c>
      <c r="E795" s="90" t="s">
        <v>483</v>
      </c>
      <c r="F795" s="90" t="s">
        <v>312</v>
      </c>
      <c r="G795" s="90" t="s">
        <v>295</v>
      </c>
      <c r="H795" s="90" t="s">
        <v>492</v>
      </c>
      <c r="I795" s="95" t="s">
        <v>5</v>
      </c>
      <c r="J795" s="176">
        <v>130</v>
      </c>
      <c r="K795" s="102">
        <v>159.06</v>
      </c>
      <c r="L795" s="103">
        <v>159.06</v>
      </c>
      <c r="M795" s="92">
        <f t="shared" si="88"/>
        <v>100</v>
      </c>
    </row>
    <row r="796" spans="1:13" ht="18" customHeight="1" x14ac:dyDescent="0.3">
      <c r="A796" s="81" t="s">
        <v>493</v>
      </c>
      <c r="B796" s="90" t="s">
        <v>773</v>
      </c>
      <c r="C796" s="90" t="s">
        <v>328</v>
      </c>
      <c r="D796" s="90" t="s">
        <v>276</v>
      </c>
      <c r="E796" s="90" t="s">
        <v>483</v>
      </c>
      <c r="F796" s="90" t="s">
        <v>312</v>
      </c>
      <c r="G796" s="90" t="s">
        <v>302</v>
      </c>
      <c r="H796" s="90" t="s">
        <v>272</v>
      </c>
      <c r="I796" s="95" t="s">
        <v>3</v>
      </c>
      <c r="J796" s="178">
        <f t="shared" ref="J796:L797" si="99">J797</f>
        <v>791.7</v>
      </c>
      <c r="K796" s="102">
        <f t="shared" si="99"/>
        <v>973.75</v>
      </c>
      <c r="L796" s="103">
        <f t="shared" si="99"/>
        <v>969.41</v>
      </c>
      <c r="M796" s="92">
        <f t="shared" si="88"/>
        <v>99.554300385109102</v>
      </c>
    </row>
    <row r="797" spans="1:13" ht="18" customHeight="1" x14ac:dyDescent="0.3">
      <c r="A797" s="81" t="s">
        <v>494</v>
      </c>
      <c r="B797" s="90" t="s">
        <v>773</v>
      </c>
      <c r="C797" s="90" t="s">
        <v>328</v>
      </c>
      <c r="D797" s="90" t="s">
        <v>276</v>
      </c>
      <c r="E797" s="90" t="s">
        <v>483</v>
      </c>
      <c r="F797" s="90" t="s">
        <v>312</v>
      </c>
      <c r="G797" s="90" t="s">
        <v>302</v>
      </c>
      <c r="H797" s="90" t="s">
        <v>495</v>
      </c>
      <c r="I797" s="95" t="s">
        <v>3</v>
      </c>
      <c r="J797" s="178">
        <f t="shared" si="99"/>
        <v>791.7</v>
      </c>
      <c r="K797" s="102">
        <f t="shared" si="99"/>
        <v>973.75</v>
      </c>
      <c r="L797" s="103">
        <f t="shared" si="99"/>
        <v>969.41</v>
      </c>
      <c r="M797" s="92">
        <f t="shared" si="88"/>
        <v>99.554300385109102</v>
      </c>
    </row>
    <row r="798" spans="1:13" ht="36" customHeight="1" x14ac:dyDescent="0.3">
      <c r="A798" s="81" t="s">
        <v>289</v>
      </c>
      <c r="B798" s="90" t="s">
        <v>773</v>
      </c>
      <c r="C798" s="90" t="s">
        <v>328</v>
      </c>
      <c r="D798" s="90" t="s">
        <v>276</v>
      </c>
      <c r="E798" s="90" t="s">
        <v>483</v>
      </c>
      <c r="F798" s="90" t="s">
        <v>312</v>
      </c>
      <c r="G798" s="90" t="s">
        <v>302</v>
      </c>
      <c r="H798" s="90" t="s">
        <v>495</v>
      </c>
      <c r="I798" s="95" t="s">
        <v>5</v>
      </c>
      <c r="J798" s="176">
        <v>791.7</v>
      </c>
      <c r="K798" s="102">
        <v>973.75</v>
      </c>
      <c r="L798" s="103">
        <v>969.41</v>
      </c>
      <c r="M798" s="92">
        <f t="shared" si="88"/>
        <v>99.554300385109102</v>
      </c>
    </row>
    <row r="799" spans="1:13" ht="54" customHeight="1" x14ac:dyDescent="0.3">
      <c r="A799" s="81" t="s">
        <v>501</v>
      </c>
      <c r="B799" s="90" t="s">
        <v>773</v>
      </c>
      <c r="C799" s="90" t="s">
        <v>328</v>
      </c>
      <c r="D799" s="90" t="s">
        <v>276</v>
      </c>
      <c r="E799" s="90" t="s">
        <v>483</v>
      </c>
      <c r="F799" s="90" t="s">
        <v>260</v>
      </c>
      <c r="G799" s="90" t="s">
        <v>270</v>
      </c>
      <c r="H799" s="90" t="s">
        <v>272</v>
      </c>
      <c r="I799" s="95" t="s">
        <v>3</v>
      </c>
      <c r="J799" s="178">
        <f t="shared" ref="J799:L801" si="100">J800</f>
        <v>475.2</v>
      </c>
      <c r="K799" s="102">
        <f t="shared" si="100"/>
        <v>1105.2</v>
      </c>
      <c r="L799" s="103">
        <f t="shared" si="100"/>
        <v>1078.58</v>
      </c>
      <c r="M799" s="92">
        <f t="shared" si="88"/>
        <v>97.591386174448061</v>
      </c>
    </row>
    <row r="800" spans="1:13" ht="36" customHeight="1" x14ac:dyDescent="0.3">
      <c r="A800" s="81" t="s">
        <v>502</v>
      </c>
      <c r="B800" s="90" t="s">
        <v>773</v>
      </c>
      <c r="C800" s="90" t="s">
        <v>328</v>
      </c>
      <c r="D800" s="90" t="s">
        <v>276</v>
      </c>
      <c r="E800" s="90" t="s">
        <v>483</v>
      </c>
      <c r="F800" s="90" t="s">
        <v>260</v>
      </c>
      <c r="G800" s="90" t="s">
        <v>274</v>
      </c>
      <c r="H800" s="90" t="s">
        <v>272</v>
      </c>
      <c r="I800" s="95" t="s">
        <v>3</v>
      </c>
      <c r="J800" s="178">
        <f t="shared" si="100"/>
        <v>475.2</v>
      </c>
      <c r="K800" s="102">
        <f t="shared" si="100"/>
        <v>1105.2</v>
      </c>
      <c r="L800" s="103">
        <f t="shared" si="100"/>
        <v>1078.58</v>
      </c>
      <c r="M800" s="92">
        <f t="shared" si="88"/>
        <v>97.591386174448061</v>
      </c>
    </row>
    <row r="801" spans="1:13" ht="36" customHeight="1" x14ac:dyDescent="0.3">
      <c r="A801" s="81" t="s">
        <v>503</v>
      </c>
      <c r="B801" s="90" t="s">
        <v>773</v>
      </c>
      <c r="C801" s="90" t="s">
        <v>328</v>
      </c>
      <c r="D801" s="90" t="s">
        <v>276</v>
      </c>
      <c r="E801" s="90" t="s">
        <v>483</v>
      </c>
      <c r="F801" s="90" t="s">
        <v>260</v>
      </c>
      <c r="G801" s="90" t="s">
        <v>274</v>
      </c>
      <c r="H801" s="90" t="s">
        <v>504</v>
      </c>
      <c r="I801" s="95" t="s">
        <v>3</v>
      </c>
      <c r="J801" s="178">
        <f t="shared" si="100"/>
        <v>475.2</v>
      </c>
      <c r="K801" s="102">
        <f t="shared" si="100"/>
        <v>1105.2</v>
      </c>
      <c r="L801" s="103">
        <f t="shared" si="100"/>
        <v>1078.58</v>
      </c>
      <c r="M801" s="92">
        <f t="shared" si="88"/>
        <v>97.591386174448061</v>
      </c>
    </row>
    <row r="802" spans="1:13" ht="36" customHeight="1" x14ac:dyDescent="0.3">
      <c r="A802" s="81" t="s">
        <v>289</v>
      </c>
      <c r="B802" s="90" t="s">
        <v>773</v>
      </c>
      <c r="C802" s="90" t="s">
        <v>328</v>
      </c>
      <c r="D802" s="90" t="s">
        <v>276</v>
      </c>
      <c r="E802" s="90" t="s">
        <v>483</v>
      </c>
      <c r="F802" s="90" t="s">
        <v>260</v>
      </c>
      <c r="G802" s="90" t="s">
        <v>274</v>
      </c>
      <c r="H802" s="90" t="s">
        <v>504</v>
      </c>
      <c r="I802" s="95" t="s">
        <v>5</v>
      </c>
      <c r="J802" s="176">
        <v>475.2</v>
      </c>
      <c r="K802" s="102">
        <v>1105.2</v>
      </c>
      <c r="L802" s="103">
        <v>1078.58</v>
      </c>
      <c r="M802" s="92">
        <f t="shared" si="88"/>
        <v>97.591386174448061</v>
      </c>
    </row>
    <row r="803" spans="1:13" ht="51" customHeight="1" x14ac:dyDescent="0.3">
      <c r="A803" s="144" t="s">
        <v>782</v>
      </c>
      <c r="B803" s="83" t="s">
        <v>783</v>
      </c>
      <c r="C803" s="83" t="s">
        <v>270</v>
      </c>
      <c r="D803" s="83" t="s">
        <v>270</v>
      </c>
      <c r="E803" s="83" t="s">
        <v>270</v>
      </c>
      <c r="F803" s="83" t="s">
        <v>271</v>
      </c>
      <c r="G803" s="83" t="s">
        <v>270</v>
      </c>
      <c r="H803" s="83" t="s">
        <v>272</v>
      </c>
      <c r="I803" s="98" t="s">
        <v>3</v>
      </c>
      <c r="J803" s="177">
        <f>J804+J834+J840+J847+J863</f>
        <v>8302.2900000000009</v>
      </c>
      <c r="K803" s="99">
        <f>K804+K834+K840+K847+K863</f>
        <v>10986.52</v>
      </c>
      <c r="L803" s="100">
        <f>L804+L834+L840+L847+L863</f>
        <v>11121.529999999999</v>
      </c>
      <c r="M803" s="85">
        <f t="shared" si="88"/>
        <v>101.22886956015189</v>
      </c>
    </row>
    <row r="804" spans="1:13" ht="18" customHeight="1" x14ac:dyDescent="0.3">
      <c r="A804" s="117" t="s">
        <v>273</v>
      </c>
      <c r="B804" s="83" t="s">
        <v>783</v>
      </c>
      <c r="C804" s="83" t="s">
        <v>274</v>
      </c>
      <c r="D804" s="83" t="s">
        <v>270</v>
      </c>
      <c r="E804" s="83" t="s">
        <v>270</v>
      </c>
      <c r="F804" s="83" t="s">
        <v>271</v>
      </c>
      <c r="G804" s="83" t="s">
        <v>270</v>
      </c>
      <c r="H804" s="83" t="s">
        <v>272</v>
      </c>
      <c r="I804" s="98" t="s">
        <v>3</v>
      </c>
      <c r="J804" s="177">
        <f>J805+J816</f>
        <v>3687.96</v>
      </c>
      <c r="K804" s="99">
        <f>K805+K816</f>
        <v>3519.81</v>
      </c>
      <c r="L804" s="100">
        <f>L805+L816</f>
        <v>3742.7</v>
      </c>
      <c r="M804" s="85">
        <f t="shared" si="88"/>
        <v>106.33244408078846</v>
      </c>
    </row>
    <row r="805" spans="1:13" ht="54" customHeight="1" x14ac:dyDescent="0.3">
      <c r="A805" s="81" t="s">
        <v>301</v>
      </c>
      <c r="B805" s="83" t="s">
        <v>783</v>
      </c>
      <c r="C805" s="83" t="s">
        <v>585</v>
      </c>
      <c r="D805" s="83" t="s">
        <v>302</v>
      </c>
      <c r="E805" s="97" t="s">
        <v>270</v>
      </c>
      <c r="F805" s="83" t="s">
        <v>271</v>
      </c>
      <c r="G805" s="83" t="s">
        <v>270</v>
      </c>
      <c r="H805" s="83" t="s">
        <v>272</v>
      </c>
      <c r="I805" s="98" t="s">
        <v>3</v>
      </c>
      <c r="J805" s="177">
        <f t="shared" ref="J805:K805" si="101">J806+J814</f>
        <v>3487.96</v>
      </c>
      <c r="K805" s="99">
        <f t="shared" si="101"/>
        <v>3392.36</v>
      </c>
      <c r="L805" s="100">
        <f>L806+L814</f>
        <v>3615.27</v>
      </c>
      <c r="M805" s="85">
        <f t="shared" si="88"/>
        <v>106.57094176325626</v>
      </c>
    </row>
    <row r="806" spans="1:13" ht="36" customHeight="1" x14ac:dyDescent="0.3">
      <c r="A806" s="81" t="s">
        <v>296</v>
      </c>
      <c r="B806" s="83" t="s">
        <v>783</v>
      </c>
      <c r="C806" s="83" t="s">
        <v>585</v>
      </c>
      <c r="D806" s="83" t="s">
        <v>302</v>
      </c>
      <c r="E806" s="83" t="s">
        <v>297</v>
      </c>
      <c r="F806" s="83" t="s">
        <v>271</v>
      </c>
      <c r="G806" s="83" t="s">
        <v>270</v>
      </c>
      <c r="H806" s="83" t="s">
        <v>272</v>
      </c>
      <c r="I806" s="98" t="s">
        <v>3</v>
      </c>
      <c r="J806" s="177">
        <f t="shared" ref="J806:L806" si="102">J807</f>
        <v>3487.96</v>
      </c>
      <c r="K806" s="99">
        <f t="shared" si="102"/>
        <v>3339.26</v>
      </c>
      <c r="L806" s="100">
        <f t="shared" si="102"/>
        <v>3562.17</v>
      </c>
      <c r="M806" s="92">
        <f t="shared" si="88"/>
        <v>106.67543108353348</v>
      </c>
    </row>
    <row r="807" spans="1:13" ht="36" customHeight="1" x14ac:dyDescent="0.3">
      <c r="A807" s="81" t="s">
        <v>303</v>
      </c>
      <c r="B807" s="90" t="s">
        <v>783</v>
      </c>
      <c r="C807" s="90" t="s">
        <v>585</v>
      </c>
      <c r="D807" s="90" t="s">
        <v>302</v>
      </c>
      <c r="E807" s="89">
        <v>51</v>
      </c>
      <c r="F807" s="89">
        <v>2</v>
      </c>
      <c r="G807" s="90" t="s">
        <v>270</v>
      </c>
      <c r="H807" s="90" t="s">
        <v>272</v>
      </c>
      <c r="I807" s="95" t="s">
        <v>3</v>
      </c>
      <c r="J807" s="178">
        <f>J808+J812</f>
        <v>3487.96</v>
      </c>
      <c r="K807" s="102">
        <f>K808+K812</f>
        <v>3339.26</v>
      </c>
      <c r="L807" s="103">
        <f>L808+L812</f>
        <v>3562.17</v>
      </c>
      <c r="M807" s="92">
        <f t="shared" si="88"/>
        <v>106.67543108353348</v>
      </c>
    </row>
    <row r="808" spans="1:13" ht="36" customHeight="1" x14ac:dyDescent="0.3">
      <c r="A808" s="81" t="s">
        <v>282</v>
      </c>
      <c r="B808" s="90" t="s">
        <v>783</v>
      </c>
      <c r="C808" s="90" t="s">
        <v>585</v>
      </c>
      <c r="D808" s="90" t="s">
        <v>302</v>
      </c>
      <c r="E808" s="89">
        <v>51</v>
      </c>
      <c r="F808" s="89">
        <v>2</v>
      </c>
      <c r="G808" s="90" t="s">
        <v>270</v>
      </c>
      <c r="H808" s="90" t="s">
        <v>283</v>
      </c>
      <c r="I808" s="95" t="s">
        <v>3</v>
      </c>
      <c r="J808" s="178">
        <f>J809+J810+J811</f>
        <v>568.25</v>
      </c>
      <c r="K808" s="102">
        <f>K809+K810+K811</f>
        <v>562.59</v>
      </c>
      <c r="L808" s="103">
        <f>L809+L810+L811</f>
        <v>557.41999999999996</v>
      </c>
      <c r="M808" s="92">
        <f t="shared" si="88"/>
        <v>99.081035923141172</v>
      </c>
    </row>
    <row r="809" spans="1:13" ht="72" customHeight="1" x14ac:dyDescent="0.3">
      <c r="A809" s="81" t="s">
        <v>284</v>
      </c>
      <c r="B809" s="90" t="s">
        <v>783</v>
      </c>
      <c r="C809" s="90" t="s">
        <v>274</v>
      </c>
      <c r="D809" s="90" t="s">
        <v>302</v>
      </c>
      <c r="E809" s="89">
        <v>51</v>
      </c>
      <c r="F809" s="89">
        <v>2</v>
      </c>
      <c r="G809" s="90" t="s">
        <v>270</v>
      </c>
      <c r="H809" s="90" t="s">
        <v>283</v>
      </c>
      <c r="I809" s="95" t="s">
        <v>27</v>
      </c>
      <c r="J809" s="176">
        <v>60.94</v>
      </c>
      <c r="K809" s="102">
        <v>60.94</v>
      </c>
      <c r="L809" s="103">
        <v>60.94</v>
      </c>
      <c r="M809" s="92">
        <f t="shared" si="88"/>
        <v>100</v>
      </c>
    </row>
    <row r="810" spans="1:13" ht="36" customHeight="1" x14ac:dyDescent="0.3">
      <c r="A810" s="81" t="s">
        <v>289</v>
      </c>
      <c r="B810" s="90" t="s">
        <v>783</v>
      </c>
      <c r="C810" s="90" t="s">
        <v>274</v>
      </c>
      <c r="D810" s="90" t="s">
        <v>302</v>
      </c>
      <c r="E810" s="89">
        <v>51</v>
      </c>
      <c r="F810" s="89">
        <v>2</v>
      </c>
      <c r="G810" s="90" t="s">
        <v>270</v>
      </c>
      <c r="H810" s="90" t="s">
        <v>283</v>
      </c>
      <c r="I810" s="95" t="s">
        <v>5</v>
      </c>
      <c r="J810" s="176">
        <v>491.31</v>
      </c>
      <c r="K810" s="102">
        <v>491.31</v>
      </c>
      <c r="L810" s="103">
        <v>488.64</v>
      </c>
      <c r="M810" s="92">
        <f t="shared" si="88"/>
        <v>99.456554924589355</v>
      </c>
    </row>
    <row r="811" spans="1:13" ht="18" customHeight="1" x14ac:dyDescent="0.3">
      <c r="A811" s="117" t="s">
        <v>291</v>
      </c>
      <c r="B811" s="90" t="s">
        <v>783</v>
      </c>
      <c r="C811" s="90" t="s">
        <v>274</v>
      </c>
      <c r="D811" s="90" t="s">
        <v>302</v>
      </c>
      <c r="E811" s="89">
        <v>51</v>
      </c>
      <c r="F811" s="89">
        <v>2</v>
      </c>
      <c r="G811" s="90" t="s">
        <v>270</v>
      </c>
      <c r="H811" s="90" t="s">
        <v>283</v>
      </c>
      <c r="I811" s="95" t="s">
        <v>20</v>
      </c>
      <c r="J811" s="176">
        <v>16</v>
      </c>
      <c r="K811" s="102">
        <v>10.34</v>
      </c>
      <c r="L811" s="103">
        <v>7.84</v>
      </c>
      <c r="M811" s="92">
        <f t="shared" ref="M811:M883" si="103">L811/K811*100</f>
        <v>75.822050290135394</v>
      </c>
    </row>
    <row r="812" spans="1:13" ht="36" customHeight="1" x14ac:dyDescent="0.3">
      <c r="A812" s="81" t="s">
        <v>285</v>
      </c>
      <c r="B812" s="90" t="s">
        <v>783</v>
      </c>
      <c r="C812" s="90" t="s">
        <v>585</v>
      </c>
      <c r="D812" s="90" t="s">
        <v>302</v>
      </c>
      <c r="E812" s="89">
        <v>51</v>
      </c>
      <c r="F812" s="89">
        <v>2</v>
      </c>
      <c r="G812" s="90" t="s">
        <v>270</v>
      </c>
      <c r="H812" s="90" t="s">
        <v>286</v>
      </c>
      <c r="I812" s="95" t="s">
        <v>3</v>
      </c>
      <c r="J812" s="178">
        <f>J813</f>
        <v>2919.71</v>
      </c>
      <c r="K812" s="102">
        <f>K813</f>
        <v>2776.67</v>
      </c>
      <c r="L812" s="103">
        <f>L813</f>
        <v>3004.75</v>
      </c>
      <c r="M812" s="92">
        <f t="shared" si="103"/>
        <v>108.21415580533515</v>
      </c>
    </row>
    <row r="813" spans="1:13" ht="72" customHeight="1" x14ac:dyDescent="0.3">
      <c r="A813" s="81" t="s">
        <v>284</v>
      </c>
      <c r="B813" s="90" t="s">
        <v>783</v>
      </c>
      <c r="C813" s="90" t="s">
        <v>274</v>
      </c>
      <c r="D813" s="90" t="s">
        <v>302</v>
      </c>
      <c r="E813" s="89">
        <v>51</v>
      </c>
      <c r="F813" s="89">
        <v>2</v>
      </c>
      <c r="G813" s="90" t="s">
        <v>270</v>
      </c>
      <c r="H813" s="90" t="s">
        <v>286</v>
      </c>
      <c r="I813" s="95" t="s">
        <v>27</v>
      </c>
      <c r="J813" s="176">
        <v>2919.71</v>
      </c>
      <c r="K813" s="102">
        <v>2776.67</v>
      </c>
      <c r="L813" s="103">
        <v>3004.75</v>
      </c>
      <c r="M813" s="92">
        <f t="shared" si="103"/>
        <v>108.21415580533515</v>
      </c>
    </row>
    <row r="814" spans="1:13" ht="72" customHeight="1" x14ac:dyDescent="0.3">
      <c r="A814" s="196" t="s">
        <v>860</v>
      </c>
      <c r="B814" s="90" t="s">
        <v>783</v>
      </c>
      <c r="C814" s="90" t="s">
        <v>585</v>
      </c>
      <c r="D814" s="90" t="s">
        <v>302</v>
      </c>
      <c r="E814" s="101" t="s">
        <v>270</v>
      </c>
      <c r="F814" s="90" t="s">
        <v>281</v>
      </c>
      <c r="G814" s="90" t="s">
        <v>270</v>
      </c>
      <c r="H814" s="90" t="s">
        <v>326</v>
      </c>
      <c r="I814" s="95" t="s">
        <v>3</v>
      </c>
      <c r="J814" s="176"/>
      <c r="K814" s="102">
        <f>K815</f>
        <v>53.1</v>
      </c>
      <c r="L814" s="103">
        <f>L815</f>
        <v>53.1</v>
      </c>
      <c r="M814" s="92"/>
    </row>
    <row r="815" spans="1:13" ht="72" customHeight="1" x14ac:dyDescent="0.3">
      <c r="A815" s="117" t="s">
        <v>284</v>
      </c>
      <c r="B815" s="90" t="s">
        <v>783</v>
      </c>
      <c r="C815" s="90" t="s">
        <v>585</v>
      </c>
      <c r="D815" s="90" t="s">
        <v>302</v>
      </c>
      <c r="E815" s="101" t="s">
        <v>270</v>
      </c>
      <c r="F815" s="90" t="s">
        <v>281</v>
      </c>
      <c r="G815" s="90" t="s">
        <v>270</v>
      </c>
      <c r="H815" s="90" t="s">
        <v>326</v>
      </c>
      <c r="I815" s="95" t="s">
        <v>27</v>
      </c>
      <c r="J815" s="176">
        <v>0</v>
      </c>
      <c r="K815" s="102">
        <v>53.1</v>
      </c>
      <c r="L815" s="103">
        <v>53.1</v>
      </c>
      <c r="M815" s="92">
        <f t="shared" si="103"/>
        <v>100</v>
      </c>
    </row>
    <row r="816" spans="1:13" ht="18" customHeight="1" x14ac:dyDescent="0.3">
      <c r="A816" s="117" t="s">
        <v>332</v>
      </c>
      <c r="B816" s="83" t="s">
        <v>783</v>
      </c>
      <c r="C816" s="83" t="s">
        <v>585</v>
      </c>
      <c r="D816" s="83">
        <v>13</v>
      </c>
      <c r="E816" s="82">
        <v>0</v>
      </c>
      <c r="F816" s="82">
        <v>0</v>
      </c>
      <c r="G816" s="83" t="s">
        <v>270</v>
      </c>
      <c r="H816" s="83" t="s">
        <v>272</v>
      </c>
      <c r="I816" s="98" t="s">
        <v>3</v>
      </c>
      <c r="J816" s="177">
        <f>J823+J832+J817+J828</f>
        <v>200</v>
      </c>
      <c r="K816" s="99">
        <f>K823+K832+K817+K828</f>
        <v>127.44999999999999</v>
      </c>
      <c r="L816" s="100">
        <f>L823+L832+L817+L828</f>
        <v>127.42999999999999</v>
      </c>
      <c r="M816" s="85">
        <f t="shared" si="103"/>
        <v>99.984307571596702</v>
      </c>
    </row>
    <row r="817" spans="1:13" ht="36" customHeight="1" x14ac:dyDescent="0.3">
      <c r="A817" s="81" t="s">
        <v>296</v>
      </c>
      <c r="B817" s="83" t="s">
        <v>783</v>
      </c>
      <c r="C817" s="83" t="s">
        <v>585</v>
      </c>
      <c r="D817" s="83">
        <v>13</v>
      </c>
      <c r="E817" s="82">
        <v>51</v>
      </c>
      <c r="F817" s="82">
        <v>0</v>
      </c>
      <c r="G817" s="83" t="s">
        <v>270</v>
      </c>
      <c r="H817" s="83" t="s">
        <v>272</v>
      </c>
      <c r="I817" s="98" t="s">
        <v>3</v>
      </c>
      <c r="J817" s="177">
        <f>J818</f>
        <v>100</v>
      </c>
      <c r="K817" s="99">
        <f>K818</f>
        <v>77.449999999999989</v>
      </c>
      <c r="L817" s="100">
        <f>L818</f>
        <v>77.429999999999993</v>
      </c>
      <c r="M817" s="92">
        <f t="shared" si="103"/>
        <v>99.974176888315043</v>
      </c>
    </row>
    <row r="818" spans="1:13" ht="36" customHeight="1" x14ac:dyDescent="0.3">
      <c r="A818" s="81" t="s">
        <v>333</v>
      </c>
      <c r="B818" s="90" t="s">
        <v>783</v>
      </c>
      <c r="C818" s="90" t="s">
        <v>585</v>
      </c>
      <c r="D818" s="90">
        <v>13</v>
      </c>
      <c r="E818" s="89">
        <v>51</v>
      </c>
      <c r="F818" s="89">
        <v>5</v>
      </c>
      <c r="G818" s="90" t="s">
        <v>270</v>
      </c>
      <c r="H818" s="90" t="s">
        <v>272</v>
      </c>
      <c r="I818" s="95" t="s">
        <v>3</v>
      </c>
      <c r="J818" s="178">
        <f>J819+J821</f>
        <v>100</v>
      </c>
      <c r="K818" s="102">
        <f>K819+K821</f>
        <v>77.449999999999989</v>
      </c>
      <c r="L818" s="103">
        <f>L819+L821</f>
        <v>77.429999999999993</v>
      </c>
      <c r="M818" s="92">
        <f t="shared" si="103"/>
        <v>99.974176888315043</v>
      </c>
    </row>
    <row r="819" spans="1:13" ht="18" customHeight="1" x14ac:dyDescent="0.3">
      <c r="A819" s="123" t="s">
        <v>581</v>
      </c>
      <c r="B819" s="90" t="s">
        <v>783</v>
      </c>
      <c r="C819" s="90" t="s">
        <v>274</v>
      </c>
      <c r="D819" s="90">
        <v>13</v>
      </c>
      <c r="E819" s="101" t="s">
        <v>297</v>
      </c>
      <c r="F819" s="89">
        <v>5</v>
      </c>
      <c r="G819" s="90" t="s">
        <v>270</v>
      </c>
      <c r="H819" s="90" t="s">
        <v>582</v>
      </c>
      <c r="I819" s="95" t="s">
        <v>3</v>
      </c>
      <c r="J819" s="178">
        <f>J820</f>
        <v>50</v>
      </c>
      <c r="K819" s="102">
        <f>K820</f>
        <v>61.3</v>
      </c>
      <c r="L819" s="103">
        <f>L820</f>
        <v>61.3</v>
      </c>
      <c r="M819" s="92">
        <f t="shared" si="103"/>
        <v>100</v>
      </c>
    </row>
    <row r="820" spans="1:13" ht="36" customHeight="1" x14ac:dyDescent="0.3">
      <c r="A820" s="81" t="s">
        <v>289</v>
      </c>
      <c r="B820" s="90" t="s">
        <v>783</v>
      </c>
      <c r="C820" s="90" t="s">
        <v>274</v>
      </c>
      <c r="D820" s="90">
        <v>13</v>
      </c>
      <c r="E820" s="101" t="s">
        <v>297</v>
      </c>
      <c r="F820" s="90" t="s">
        <v>262</v>
      </c>
      <c r="G820" s="90" t="s">
        <v>270</v>
      </c>
      <c r="H820" s="90" t="s">
        <v>582</v>
      </c>
      <c r="I820" s="95" t="s">
        <v>5</v>
      </c>
      <c r="J820" s="176">
        <v>50</v>
      </c>
      <c r="K820" s="102">
        <v>61.3</v>
      </c>
      <c r="L820" s="103">
        <v>61.3</v>
      </c>
      <c r="M820" s="92">
        <f t="shared" si="103"/>
        <v>100</v>
      </c>
    </row>
    <row r="821" spans="1:13" ht="18" customHeight="1" x14ac:dyDescent="0.3">
      <c r="A821" s="88" t="s">
        <v>338</v>
      </c>
      <c r="B821" s="90" t="s">
        <v>783</v>
      </c>
      <c r="C821" s="101" t="s">
        <v>274</v>
      </c>
      <c r="D821" s="101">
        <v>13</v>
      </c>
      <c r="E821" s="89">
        <v>51</v>
      </c>
      <c r="F821" s="89">
        <v>5</v>
      </c>
      <c r="G821" s="90" t="s">
        <v>270</v>
      </c>
      <c r="H821" s="90" t="s">
        <v>339</v>
      </c>
      <c r="I821" s="95" t="s">
        <v>3</v>
      </c>
      <c r="J821" s="178">
        <f>J822</f>
        <v>50</v>
      </c>
      <c r="K821" s="102">
        <f>K822</f>
        <v>16.149999999999999</v>
      </c>
      <c r="L821" s="103">
        <f>L822</f>
        <v>16.13</v>
      </c>
      <c r="M821" s="92">
        <f t="shared" si="103"/>
        <v>99.87616099071208</v>
      </c>
    </row>
    <row r="822" spans="1:13" ht="36" customHeight="1" x14ac:dyDescent="0.3">
      <c r="A822" s="81" t="s">
        <v>289</v>
      </c>
      <c r="B822" s="90" t="s">
        <v>783</v>
      </c>
      <c r="C822" s="90" t="s">
        <v>274</v>
      </c>
      <c r="D822" s="101">
        <v>13</v>
      </c>
      <c r="E822" s="89">
        <v>51</v>
      </c>
      <c r="F822" s="89">
        <v>5</v>
      </c>
      <c r="G822" s="90" t="s">
        <v>270</v>
      </c>
      <c r="H822" s="90" t="s">
        <v>339</v>
      </c>
      <c r="I822" s="95" t="s">
        <v>5</v>
      </c>
      <c r="J822" s="176">
        <v>50</v>
      </c>
      <c r="K822" s="102">
        <v>16.149999999999999</v>
      </c>
      <c r="L822" s="103">
        <v>16.13</v>
      </c>
      <c r="M822" s="92">
        <f t="shared" si="103"/>
        <v>99.87616099071208</v>
      </c>
    </row>
    <row r="823" spans="1:13" ht="70.150000000000006" customHeight="1" x14ac:dyDescent="0.3">
      <c r="A823" s="119" t="s">
        <v>364</v>
      </c>
      <c r="B823" s="83" t="s">
        <v>783</v>
      </c>
      <c r="C823" s="97" t="s">
        <v>274</v>
      </c>
      <c r="D823" s="97">
        <v>13</v>
      </c>
      <c r="E823" s="83" t="s">
        <v>366</v>
      </c>
      <c r="F823" s="83" t="s">
        <v>271</v>
      </c>
      <c r="G823" s="83" t="s">
        <v>270</v>
      </c>
      <c r="H823" s="83" t="s">
        <v>272</v>
      </c>
      <c r="I823" s="98" t="s">
        <v>3</v>
      </c>
      <c r="J823" s="177">
        <f t="shared" ref="J823:L826" si="104">J824</f>
        <v>50</v>
      </c>
      <c r="K823" s="99">
        <f t="shared" si="104"/>
        <v>0</v>
      </c>
      <c r="L823" s="100">
        <f t="shared" si="104"/>
        <v>0</v>
      </c>
      <c r="M823" s="92">
        <v>0</v>
      </c>
    </row>
    <row r="824" spans="1:13" ht="72" customHeight="1" x14ac:dyDescent="0.3">
      <c r="A824" s="117" t="s">
        <v>367</v>
      </c>
      <c r="B824" s="90" t="s">
        <v>783</v>
      </c>
      <c r="C824" s="90" t="s">
        <v>274</v>
      </c>
      <c r="D824" s="101">
        <v>13</v>
      </c>
      <c r="E824" s="90" t="s">
        <v>366</v>
      </c>
      <c r="F824" s="90" t="s">
        <v>281</v>
      </c>
      <c r="G824" s="90" t="s">
        <v>270</v>
      </c>
      <c r="H824" s="90" t="s">
        <v>272</v>
      </c>
      <c r="I824" s="95" t="s">
        <v>3</v>
      </c>
      <c r="J824" s="178">
        <f t="shared" si="104"/>
        <v>50</v>
      </c>
      <c r="K824" s="102">
        <f t="shared" si="104"/>
        <v>0</v>
      </c>
      <c r="L824" s="103">
        <f t="shared" si="104"/>
        <v>0</v>
      </c>
      <c r="M824" s="92">
        <v>0</v>
      </c>
    </row>
    <row r="825" spans="1:13" ht="54" customHeight="1" x14ac:dyDescent="0.3">
      <c r="A825" s="117" t="s">
        <v>380</v>
      </c>
      <c r="B825" s="90" t="s">
        <v>783</v>
      </c>
      <c r="C825" s="90" t="s">
        <v>274</v>
      </c>
      <c r="D825" s="101">
        <v>13</v>
      </c>
      <c r="E825" s="90" t="s">
        <v>366</v>
      </c>
      <c r="F825" s="90" t="s">
        <v>281</v>
      </c>
      <c r="G825" s="90" t="s">
        <v>328</v>
      </c>
      <c r="H825" s="90" t="s">
        <v>272</v>
      </c>
      <c r="I825" s="95" t="s">
        <v>3</v>
      </c>
      <c r="J825" s="178">
        <f t="shared" si="104"/>
        <v>50</v>
      </c>
      <c r="K825" s="102">
        <f t="shared" si="104"/>
        <v>0</v>
      </c>
      <c r="L825" s="103">
        <f t="shared" si="104"/>
        <v>0</v>
      </c>
      <c r="M825" s="92">
        <v>0</v>
      </c>
    </row>
    <row r="826" spans="1:13" ht="54" customHeight="1" x14ac:dyDescent="0.3">
      <c r="A826" s="117" t="s">
        <v>381</v>
      </c>
      <c r="B826" s="90" t="s">
        <v>783</v>
      </c>
      <c r="C826" s="90" t="s">
        <v>274</v>
      </c>
      <c r="D826" s="101">
        <v>13</v>
      </c>
      <c r="E826" s="90" t="s">
        <v>366</v>
      </c>
      <c r="F826" s="90" t="s">
        <v>281</v>
      </c>
      <c r="G826" s="90" t="s">
        <v>328</v>
      </c>
      <c r="H826" s="90" t="s">
        <v>382</v>
      </c>
      <c r="I826" s="95" t="s">
        <v>3</v>
      </c>
      <c r="J826" s="178">
        <f t="shared" si="104"/>
        <v>50</v>
      </c>
      <c r="K826" s="102">
        <f t="shared" si="104"/>
        <v>0</v>
      </c>
      <c r="L826" s="103">
        <f t="shared" si="104"/>
        <v>0</v>
      </c>
      <c r="M826" s="92">
        <v>0</v>
      </c>
    </row>
    <row r="827" spans="1:13" ht="36" customHeight="1" x14ac:dyDescent="0.3">
      <c r="A827" s="81" t="s">
        <v>289</v>
      </c>
      <c r="B827" s="90" t="s">
        <v>784</v>
      </c>
      <c r="C827" s="90" t="s">
        <v>274</v>
      </c>
      <c r="D827" s="101">
        <v>13</v>
      </c>
      <c r="E827" s="90" t="s">
        <v>366</v>
      </c>
      <c r="F827" s="90" t="s">
        <v>281</v>
      </c>
      <c r="G827" s="90" t="s">
        <v>328</v>
      </c>
      <c r="H827" s="90" t="s">
        <v>382</v>
      </c>
      <c r="I827" s="95" t="s">
        <v>5</v>
      </c>
      <c r="J827" s="176">
        <v>50</v>
      </c>
      <c r="K827" s="102">
        <v>0</v>
      </c>
      <c r="L827" s="103">
        <v>0</v>
      </c>
      <c r="M827" s="92">
        <v>0</v>
      </c>
    </row>
    <row r="828" spans="1:13" ht="54" customHeight="1" x14ac:dyDescent="0.3">
      <c r="A828" s="81" t="s">
        <v>774</v>
      </c>
      <c r="B828" s="83" t="s">
        <v>784</v>
      </c>
      <c r="C828" s="83" t="s">
        <v>274</v>
      </c>
      <c r="D828" s="97">
        <v>13</v>
      </c>
      <c r="E828" s="83" t="s">
        <v>394</v>
      </c>
      <c r="F828" s="83" t="s">
        <v>271</v>
      </c>
      <c r="G828" s="83" t="s">
        <v>270</v>
      </c>
      <c r="H828" s="83" t="s">
        <v>272</v>
      </c>
      <c r="I828" s="98" t="s">
        <v>3</v>
      </c>
      <c r="J828" s="177">
        <f t="shared" ref="J828:L830" si="105">J829</f>
        <v>0</v>
      </c>
      <c r="K828" s="99">
        <f t="shared" si="105"/>
        <v>50</v>
      </c>
      <c r="L828" s="100">
        <f t="shared" si="105"/>
        <v>50</v>
      </c>
      <c r="M828" s="92">
        <f t="shared" si="103"/>
        <v>100</v>
      </c>
    </row>
    <row r="829" spans="1:13" ht="54" customHeight="1" x14ac:dyDescent="0.3">
      <c r="A829" s="81" t="s">
        <v>775</v>
      </c>
      <c r="B829" s="90" t="s">
        <v>784</v>
      </c>
      <c r="C829" s="90" t="s">
        <v>274</v>
      </c>
      <c r="D829" s="101">
        <v>13</v>
      </c>
      <c r="E829" s="90" t="s">
        <v>394</v>
      </c>
      <c r="F829" s="90" t="s">
        <v>271</v>
      </c>
      <c r="G829" s="90" t="s">
        <v>274</v>
      </c>
      <c r="H829" s="90" t="s">
        <v>272</v>
      </c>
      <c r="I829" s="95" t="s">
        <v>3</v>
      </c>
      <c r="J829" s="178">
        <f t="shared" si="105"/>
        <v>0</v>
      </c>
      <c r="K829" s="102">
        <f t="shared" si="105"/>
        <v>50</v>
      </c>
      <c r="L829" s="103">
        <f t="shared" si="105"/>
        <v>50</v>
      </c>
      <c r="M829" s="92">
        <f t="shared" si="103"/>
        <v>100</v>
      </c>
    </row>
    <row r="830" spans="1:13" ht="54" customHeight="1" x14ac:dyDescent="0.3">
      <c r="A830" s="81" t="s">
        <v>381</v>
      </c>
      <c r="B830" s="90" t="s">
        <v>784</v>
      </c>
      <c r="C830" s="90" t="s">
        <v>274</v>
      </c>
      <c r="D830" s="101">
        <v>13</v>
      </c>
      <c r="E830" s="90" t="s">
        <v>394</v>
      </c>
      <c r="F830" s="90" t="s">
        <v>271</v>
      </c>
      <c r="G830" s="90" t="s">
        <v>274</v>
      </c>
      <c r="H830" s="90" t="s">
        <v>382</v>
      </c>
      <c r="I830" s="95" t="s">
        <v>3</v>
      </c>
      <c r="J830" s="178">
        <f t="shared" si="105"/>
        <v>0</v>
      </c>
      <c r="K830" s="102">
        <f t="shared" si="105"/>
        <v>50</v>
      </c>
      <c r="L830" s="103">
        <f t="shared" si="105"/>
        <v>50</v>
      </c>
      <c r="M830" s="92">
        <f t="shared" si="103"/>
        <v>100</v>
      </c>
    </row>
    <row r="831" spans="1:13" ht="36" customHeight="1" x14ac:dyDescent="0.3">
      <c r="A831" s="81" t="s">
        <v>289</v>
      </c>
      <c r="B831" s="90" t="s">
        <v>784</v>
      </c>
      <c r="C831" s="90" t="s">
        <v>274</v>
      </c>
      <c r="D831" s="101">
        <v>13</v>
      </c>
      <c r="E831" s="90" t="s">
        <v>394</v>
      </c>
      <c r="F831" s="90" t="s">
        <v>271</v>
      </c>
      <c r="G831" s="90" t="s">
        <v>274</v>
      </c>
      <c r="H831" s="90" t="s">
        <v>382</v>
      </c>
      <c r="I831" s="95" t="s">
        <v>5</v>
      </c>
      <c r="J831" s="176">
        <v>0</v>
      </c>
      <c r="K831" s="102">
        <v>50</v>
      </c>
      <c r="L831" s="103">
        <v>50</v>
      </c>
      <c r="M831" s="92">
        <f t="shared" si="103"/>
        <v>100</v>
      </c>
    </row>
    <row r="832" spans="1:13" ht="54" customHeight="1" x14ac:dyDescent="0.3">
      <c r="A832" s="81" t="s">
        <v>776</v>
      </c>
      <c r="B832" s="90" t="s">
        <v>783</v>
      </c>
      <c r="C832" s="90" t="s">
        <v>274</v>
      </c>
      <c r="D832" s="90" t="s">
        <v>346</v>
      </c>
      <c r="E832" s="90" t="s">
        <v>325</v>
      </c>
      <c r="F832" s="90" t="s">
        <v>312</v>
      </c>
      <c r="G832" s="90" t="s">
        <v>270</v>
      </c>
      <c r="H832" s="90" t="s">
        <v>272</v>
      </c>
      <c r="I832" s="95" t="s">
        <v>3</v>
      </c>
      <c r="J832" s="178">
        <f>J833</f>
        <v>50</v>
      </c>
      <c r="K832" s="102">
        <f>K833</f>
        <v>0</v>
      </c>
      <c r="L832" s="103">
        <f>L833</f>
        <v>0</v>
      </c>
      <c r="M832" s="92" t="e">
        <f t="shared" si="103"/>
        <v>#DIV/0!</v>
      </c>
    </row>
    <row r="833" spans="1:13" ht="36" customHeight="1" x14ac:dyDescent="0.3">
      <c r="A833" s="81" t="s">
        <v>289</v>
      </c>
      <c r="B833" s="90" t="s">
        <v>783</v>
      </c>
      <c r="C833" s="90" t="s">
        <v>274</v>
      </c>
      <c r="D833" s="90" t="s">
        <v>346</v>
      </c>
      <c r="E833" s="90" t="s">
        <v>325</v>
      </c>
      <c r="F833" s="90" t="s">
        <v>312</v>
      </c>
      <c r="G833" s="90" t="s">
        <v>270</v>
      </c>
      <c r="H833" s="90" t="s">
        <v>777</v>
      </c>
      <c r="I833" s="95" t="s">
        <v>5</v>
      </c>
      <c r="J833" s="176">
        <v>50</v>
      </c>
      <c r="K833" s="102">
        <v>0</v>
      </c>
      <c r="L833" s="103">
        <v>0</v>
      </c>
      <c r="M833" s="92" t="e">
        <f t="shared" si="103"/>
        <v>#DIV/0!</v>
      </c>
    </row>
    <row r="834" spans="1:13" ht="35.450000000000003" customHeight="1" x14ac:dyDescent="0.3">
      <c r="A834" s="96" t="s">
        <v>417</v>
      </c>
      <c r="B834" s="83" t="s">
        <v>783</v>
      </c>
      <c r="C834" s="83" t="s">
        <v>276</v>
      </c>
      <c r="D834" s="83">
        <v>0</v>
      </c>
      <c r="E834" s="82">
        <v>0</v>
      </c>
      <c r="F834" s="82">
        <v>0</v>
      </c>
      <c r="G834" s="83" t="s">
        <v>270</v>
      </c>
      <c r="H834" s="83" t="s">
        <v>272</v>
      </c>
      <c r="I834" s="98" t="s">
        <v>3</v>
      </c>
      <c r="J834" s="177">
        <f t="shared" ref="J834:L838" si="106">J835</f>
        <v>20</v>
      </c>
      <c r="K834" s="99">
        <f t="shared" si="106"/>
        <v>15.55</v>
      </c>
      <c r="L834" s="100">
        <f t="shared" si="106"/>
        <v>15.55</v>
      </c>
      <c r="M834" s="85">
        <f t="shared" si="103"/>
        <v>100</v>
      </c>
    </row>
    <row r="835" spans="1:13" ht="54" customHeight="1" x14ac:dyDescent="0.3">
      <c r="A835" s="81" t="s">
        <v>418</v>
      </c>
      <c r="B835" s="83" t="s">
        <v>783</v>
      </c>
      <c r="C835" s="83" t="s">
        <v>276</v>
      </c>
      <c r="D835" s="83">
        <v>10</v>
      </c>
      <c r="E835" s="82">
        <v>0</v>
      </c>
      <c r="F835" s="82">
        <v>0</v>
      </c>
      <c r="G835" s="83" t="s">
        <v>270</v>
      </c>
      <c r="H835" s="83" t="s">
        <v>272</v>
      </c>
      <c r="I835" s="98" t="s">
        <v>3</v>
      </c>
      <c r="J835" s="177">
        <f t="shared" si="106"/>
        <v>20</v>
      </c>
      <c r="K835" s="99">
        <f t="shared" si="106"/>
        <v>15.55</v>
      </c>
      <c r="L835" s="100">
        <f t="shared" si="106"/>
        <v>15.55</v>
      </c>
      <c r="M835" s="85">
        <f t="shared" si="103"/>
        <v>100</v>
      </c>
    </row>
    <row r="836" spans="1:13" ht="72" customHeight="1" x14ac:dyDescent="0.3">
      <c r="A836" s="107" t="s">
        <v>785</v>
      </c>
      <c r="B836" s="83" t="s">
        <v>783</v>
      </c>
      <c r="C836" s="83" t="s">
        <v>276</v>
      </c>
      <c r="D836" s="83">
        <v>10</v>
      </c>
      <c r="E836" s="97" t="s">
        <v>276</v>
      </c>
      <c r="F836" s="82">
        <v>0</v>
      </c>
      <c r="G836" s="83" t="s">
        <v>270</v>
      </c>
      <c r="H836" s="83" t="s">
        <v>272</v>
      </c>
      <c r="I836" s="98" t="s">
        <v>3</v>
      </c>
      <c r="J836" s="177">
        <f t="shared" si="106"/>
        <v>20</v>
      </c>
      <c r="K836" s="99">
        <f t="shared" si="106"/>
        <v>15.55</v>
      </c>
      <c r="L836" s="100">
        <f t="shared" si="106"/>
        <v>15.55</v>
      </c>
      <c r="M836" s="92">
        <f t="shared" si="103"/>
        <v>100</v>
      </c>
    </row>
    <row r="837" spans="1:13" ht="54" customHeight="1" x14ac:dyDescent="0.3">
      <c r="A837" s="87" t="s">
        <v>421</v>
      </c>
      <c r="B837" s="90" t="s">
        <v>783</v>
      </c>
      <c r="C837" s="90" t="s">
        <v>276</v>
      </c>
      <c r="D837" s="90">
        <v>10</v>
      </c>
      <c r="E837" s="101" t="s">
        <v>276</v>
      </c>
      <c r="F837" s="90" t="s">
        <v>271</v>
      </c>
      <c r="G837" s="90" t="s">
        <v>295</v>
      </c>
      <c r="H837" s="90" t="s">
        <v>272</v>
      </c>
      <c r="I837" s="95" t="s">
        <v>3</v>
      </c>
      <c r="J837" s="178">
        <f t="shared" si="106"/>
        <v>20</v>
      </c>
      <c r="K837" s="102">
        <f t="shared" si="106"/>
        <v>15.55</v>
      </c>
      <c r="L837" s="103">
        <f t="shared" si="106"/>
        <v>15.55</v>
      </c>
      <c r="M837" s="92">
        <f t="shared" si="103"/>
        <v>100</v>
      </c>
    </row>
    <row r="838" spans="1:13" ht="72" customHeight="1" x14ac:dyDescent="0.3">
      <c r="A838" s="124" t="s">
        <v>422</v>
      </c>
      <c r="B838" s="90" t="s">
        <v>783</v>
      </c>
      <c r="C838" s="90" t="s">
        <v>276</v>
      </c>
      <c r="D838" s="90">
        <v>10</v>
      </c>
      <c r="E838" s="101" t="s">
        <v>276</v>
      </c>
      <c r="F838" s="90" t="s">
        <v>271</v>
      </c>
      <c r="G838" s="90" t="s">
        <v>295</v>
      </c>
      <c r="H838" s="90" t="s">
        <v>423</v>
      </c>
      <c r="I838" s="95" t="s">
        <v>3</v>
      </c>
      <c r="J838" s="178">
        <f t="shared" si="106"/>
        <v>20</v>
      </c>
      <c r="K838" s="102">
        <f t="shared" si="106"/>
        <v>15.55</v>
      </c>
      <c r="L838" s="103">
        <f t="shared" si="106"/>
        <v>15.55</v>
      </c>
      <c r="M838" s="92">
        <f t="shared" si="103"/>
        <v>100</v>
      </c>
    </row>
    <row r="839" spans="1:13" ht="36" customHeight="1" x14ac:dyDescent="0.3">
      <c r="A839" s="81" t="s">
        <v>289</v>
      </c>
      <c r="B839" s="90" t="s">
        <v>783</v>
      </c>
      <c r="C839" s="90" t="s">
        <v>276</v>
      </c>
      <c r="D839" s="90">
        <v>10</v>
      </c>
      <c r="E839" s="101" t="s">
        <v>276</v>
      </c>
      <c r="F839" s="90" t="s">
        <v>271</v>
      </c>
      <c r="G839" s="90" t="s">
        <v>295</v>
      </c>
      <c r="H839" s="90" t="s">
        <v>423</v>
      </c>
      <c r="I839" s="95" t="s">
        <v>5</v>
      </c>
      <c r="J839" s="176">
        <v>20</v>
      </c>
      <c r="K839" s="102">
        <v>15.55</v>
      </c>
      <c r="L839" s="103">
        <v>15.55</v>
      </c>
      <c r="M839" s="92">
        <f t="shared" si="103"/>
        <v>100</v>
      </c>
    </row>
    <row r="840" spans="1:13" ht="18" customHeight="1" x14ac:dyDescent="0.3">
      <c r="A840" s="112" t="s">
        <v>427</v>
      </c>
      <c r="B840" s="83" t="s">
        <v>783</v>
      </c>
      <c r="C840" s="83" t="s">
        <v>302</v>
      </c>
      <c r="D840" s="83" t="s">
        <v>270</v>
      </c>
      <c r="E840" s="97" t="s">
        <v>270</v>
      </c>
      <c r="F840" s="83" t="s">
        <v>271</v>
      </c>
      <c r="G840" s="83" t="s">
        <v>270</v>
      </c>
      <c r="H840" s="83" t="s">
        <v>272</v>
      </c>
      <c r="I840" s="98" t="s">
        <v>3</v>
      </c>
      <c r="J840" s="177">
        <f>J841</f>
        <v>563.15</v>
      </c>
      <c r="K840" s="99">
        <f>K841</f>
        <v>734.9</v>
      </c>
      <c r="L840" s="100">
        <f>L841</f>
        <v>734.9</v>
      </c>
      <c r="M840" s="85">
        <f t="shared" si="103"/>
        <v>100</v>
      </c>
    </row>
    <row r="841" spans="1:13" ht="18" customHeight="1" x14ac:dyDescent="0.3">
      <c r="A841" s="81" t="s">
        <v>428</v>
      </c>
      <c r="B841" s="83" t="s">
        <v>783</v>
      </c>
      <c r="C841" s="83" t="s">
        <v>302</v>
      </c>
      <c r="D841" s="83" t="s">
        <v>322</v>
      </c>
      <c r="E841" s="97" t="s">
        <v>270</v>
      </c>
      <c r="F841" s="83" t="s">
        <v>271</v>
      </c>
      <c r="G841" s="83" t="s">
        <v>270</v>
      </c>
      <c r="H841" s="83" t="s">
        <v>272</v>
      </c>
      <c r="I841" s="98" t="s">
        <v>3</v>
      </c>
      <c r="J841" s="177">
        <f t="shared" ref="J841:L845" si="107">J842</f>
        <v>563.15</v>
      </c>
      <c r="K841" s="99">
        <f t="shared" si="107"/>
        <v>734.9</v>
      </c>
      <c r="L841" s="100">
        <f t="shared" si="107"/>
        <v>734.9</v>
      </c>
      <c r="M841" s="85">
        <f t="shared" si="103"/>
        <v>100</v>
      </c>
    </row>
    <row r="842" spans="1:13" ht="72" customHeight="1" x14ac:dyDescent="0.3">
      <c r="A842" s="107" t="s">
        <v>778</v>
      </c>
      <c r="B842" s="83" t="s">
        <v>783</v>
      </c>
      <c r="C842" s="83" t="s">
        <v>302</v>
      </c>
      <c r="D842" s="83" t="s">
        <v>322</v>
      </c>
      <c r="E842" s="97" t="s">
        <v>302</v>
      </c>
      <c r="F842" s="83" t="s">
        <v>271</v>
      </c>
      <c r="G842" s="83" t="s">
        <v>270</v>
      </c>
      <c r="H842" s="83" t="s">
        <v>272</v>
      </c>
      <c r="I842" s="98" t="s">
        <v>3</v>
      </c>
      <c r="J842" s="177">
        <f t="shared" si="107"/>
        <v>563.15</v>
      </c>
      <c r="K842" s="99">
        <f t="shared" si="107"/>
        <v>734.9</v>
      </c>
      <c r="L842" s="100">
        <f t="shared" si="107"/>
        <v>734.9</v>
      </c>
      <c r="M842" s="92">
        <f t="shared" si="103"/>
        <v>100</v>
      </c>
    </row>
    <row r="843" spans="1:13" ht="36" customHeight="1" x14ac:dyDescent="0.3">
      <c r="A843" s="107" t="s">
        <v>779</v>
      </c>
      <c r="B843" s="90" t="s">
        <v>783</v>
      </c>
      <c r="C843" s="90" t="s">
        <v>302</v>
      </c>
      <c r="D843" s="90" t="s">
        <v>322</v>
      </c>
      <c r="E843" s="101" t="s">
        <v>302</v>
      </c>
      <c r="F843" s="90" t="s">
        <v>260</v>
      </c>
      <c r="G843" s="90" t="s">
        <v>270</v>
      </c>
      <c r="H843" s="90" t="s">
        <v>272</v>
      </c>
      <c r="I843" s="95" t="s">
        <v>3</v>
      </c>
      <c r="J843" s="178">
        <f t="shared" si="107"/>
        <v>563.15</v>
      </c>
      <c r="K843" s="102">
        <f t="shared" si="107"/>
        <v>734.9</v>
      </c>
      <c r="L843" s="103">
        <f t="shared" si="107"/>
        <v>734.9</v>
      </c>
      <c r="M843" s="92">
        <f t="shared" si="103"/>
        <v>100</v>
      </c>
    </row>
    <row r="844" spans="1:13" ht="36" customHeight="1" x14ac:dyDescent="0.3">
      <c r="A844" s="107" t="s">
        <v>780</v>
      </c>
      <c r="B844" s="90" t="s">
        <v>783</v>
      </c>
      <c r="C844" s="90" t="s">
        <v>302</v>
      </c>
      <c r="D844" s="90" t="s">
        <v>322</v>
      </c>
      <c r="E844" s="101" t="s">
        <v>302</v>
      </c>
      <c r="F844" s="90" t="s">
        <v>260</v>
      </c>
      <c r="G844" s="90" t="s">
        <v>274</v>
      </c>
      <c r="H844" s="90" t="s">
        <v>272</v>
      </c>
      <c r="I844" s="95" t="s">
        <v>3</v>
      </c>
      <c r="J844" s="178">
        <f t="shared" si="107"/>
        <v>563.15</v>
      </c>
      <c r="K844" s="102">
        <f t="shared" si="107"/>
        <v>734.9</v>
      </c>
      <c r="L844" s="103">
        <f t="shared" si="107"/>
        <v>734.9</v>
      </c>
      <c r="M844" s="92">
        <f t="shared" si="103"/>
        <v>100</v>
      </c>
    </row>
    <row r="845" spans="1:13" ht="36" customHeight="1" x14ac:dyDescent="0.3">
      <c r="A845" s="81" t="s">
        <v>442</v>
      </c>
      <c r="B845" s="90" t="s">
        <v>783</v>
      </c>
      <c r="C845" s="90" t="s">
        <v>302</v>
      </c>
      <c r="D845" s="90" t="s">
        <v>322</v>
      </c>
      <c r="E845" s="101" t="s">
        <v>302</v>
      </c>
      <c r="F845" s="90" t="s">
        <v>260</v>
      </c>
      <c r="G845" s="90" t="s">
        <v>274</v>
      </c>
      <c r="H845" s="90" t="s">
        <v>443</v>
      </c>
      <c r="I845" s="95" t="s">
        <v>3</v>
      </c>
      <c r="J845" s="178">
        <f t="shared" si="107"/>
        <v>563.15</v>
      </c>
      <c r="K845" s="102">
        <f t="shared" si="107"/>
        <v>734.9</v>
      </c>
      <c r="L845" s="103">
        <f t="shared" si="107"/>
        <v>734.9</v>
      </c>
      <c r="M845" s="92">
        <f t="shared" si="103"/>
        <v>100</v>
      </c>
    </row>
    <row r="846" spans="1:13" ht="36" customHeight="1" x14ac:dyDescent="0.3">
      <c r="A846" s="81" t="s">
        <v>289</v>
      </c>
      <c r="B846" s="90" t="s">
        <v>783</v>
      </c>
      <c r="C846" s="90" t="s">
        <v>302</v>
      </c>
      <c r="D846" s="90" t="s">
        <v>322</v>
      </c>
      <c r="E846" s="101" t="s">
        <v>302</v>
      </c>
      <c r="F846" s="90" t="s">
        <v>260</v>
      </c>
      <c r="G846" s="90" t="s">
        <v>274</v>
      </c>
      <c r="H846" s="90" t="s">
        <v>443</v>
      </c>
      <c r="I846" s="95" t="s">
        <v>5</v>
      </c>
      <c r="J846" s="176">
        <v>563.15</v>
      </c>
      <c r="K846" s="102">
        <v>734.9</v>
      </c>
      <c r="L846" s="103">
        <v>734.9</v>
      </c>
      <c r="M846" s="92">
        <f t="shared" si="103"/>
        <v>100</v>
      </c>
    </row>
    <row r="847" spans="1:13" ht="18" customHeight="1" x14ac:dyDescent="0.3">
      <c r="A847" s="96" t="s">
        <v>476</v>
      </c>
      <c r="B847" s="83" t="s">
        <v>783</v>
      </c>
      <c r="C847" s="83" t="s">
        <v>328</v>
      </c>
      <c r="D847" s="83" t="s">
        <v>270</v>
      </c>
      <c r="E847" s="83" t="s">
        <v>270</v>
      </c>
      <c r="F847" s="83" t="s">
        <v>271</v>
      </c>
      <c r="G847" s="83" t="s">
        <v>270</v>
      </c>
      <c r="H847" s="83" t="s">
        <v>272</v>
      </c>
      <c r="I847" s="98" t="s">
        <v>3</v>
      </c>
      <c r="J847" s="177">
        <f t="shared" ref="J847:L847" si="108">J848</f>
        <v>4031.1800000000003</v>
      </c>
      <c r="K847" s="99">
        <f t="shared" si="108"/>
        <v>6216.26</v>
      </c>
      <c r="L847" s="100">
        <f t="shared" si="108"/>
        <v>6128.38</v>
      </c>
      <c r="M847" s="85">
        <f t="shared" si="103"/>
        <v>98.586288218317762</v>
      </c>
    </row>
    <row r="848" spans="1:13" ht="18" customHeight="1" x14ac:dyDescent="0.3">
      <c r="A848" s="96" t="s">
        <v>488</v>
      </c>
      <c r="B848" s="83" t="s">
        <v>783</v>
      </c>
      <c r="C848" s="83" t="s">
        <v>328</v>
      </c>
      <c r="D848" s="83" t="s">
        <v>276</v>
      </c>
      <c r="E848" s="83" t="s">
        <v>270</v>
      </c>
      <c r="F848" s="83" t="s">
        <v>271</v>
      </c>
      <c r="G848" s="83" t="s">
        <v>270</v>
      </c>
      <c r="H848" s="83" t="s">
        <v>272</v>
      </c>
      <c r="I848" s="98" t="s">
        <v>3</v>
      </c>
      <c r="J848" s="100">
        <f>J849+J859</f>
        <v>4031.1800000000003</v>
      </c>
      <c r="K848" s="99">
        <f>K849+K859</f>
        <v>6216.26</v>
      </c>
      <c r="L848" s="100">
        <f>L849+L859</f>
        <v>6128.38</v>
      </c>
      <c r="M848" s="85">
        <f t="shared" si="103"/>
        <v>98.586288218317762</v>
      </c>
    </row>
    <row r="849" spans="1:13" ht="72" customHeight="1" x14ac:dyDescent="0.3">
      <c r="A849" s="81" t="s">
        <v>786</v>
      </c>
      <c r="B849" s="83" t="s">
        <v>783</v>
      </c>
      <c r="C849" s="83" t="s">
        <v>328</v>
      </c>
      <c r="D849" s="83" t="s">
        <v>276</v>
      </c>
      <c r="E849" s="83" t="s">
        <v>483</v>
      </c>
      <c r="F849" s="83" t="s">
        <v>271</v>
      </c>
      <c r="G849" s="83" t="s">
        <v>270</v>
      </c>
      <c r="H849" s="83" t="s">
        <v>272</v>
      </c>
      <c r="I849" s="98" t="s">
        <v>3</v>
      </c>
      <c r="J849" s="177">
        <f>J850+J854</f>
        <v>4031.1800000000003</v>
      </c>
      <c r="K849" s="99">
        <f>K850+K854</f>
        <v>6174.26</v>
      </c>
      <c r="L849" s="100">
        <f>L850+L854</f>
        <v>6128.38</v>
      </c>
      <c r="M849" s="92">
        <f t="shared" si="103"/>
        <v>99.25691499872049</v>
      </c>
    </row>
    <row r="850" spans="1:13" ht="54" customHeight="1" x14ac:dyDescent="0.3">
      <c r="A850" s="81" t="s">
        <v>787</v>
      </c>
      <c r="B850" s="90" t="s">
        <v>783</v>
      </c>
      <c r="C850" s="90" t="s">
        <v>328</v>
      </c>
      <c r="D850" s="90" t="s">
        <v>276</v>
      </c>
      <c r="E850" s="90" t="s">
        <v>483</v>
      </c>
      <c r="F850" s="90" t="s">
        <v>260</v>
      </c>
      <c r="G850" s="90" t="s">
        <v>270</v>
      </c>
      <c r="H850" s="90" t="s">
        <v>272</v>
      </c>
      <c r="I850" s="95" t="s">
        <v>3</v>
      </c>
      <c r="J850" s="178">
        <f t="shared" ref="J850:L852" si="109">J851</f>
        <v>678.13</v>
      </c>
      <c r="K850" s="102">
        <f t="shared" si="109"/>
        <v>1973.91</v>
      </c>
      <c r="L850" s="103">
        <f t="shared" si="109"/>
        <v>1880.64</v>
      </c>
      <c r="M850" s="92">
        <f t="shared" si="103"/>
        <v>95.274860555952401</v>
      </c>
    </row>
    <row r="851" spans="1:13" ht="36" customHeight="1" x14ac:dyDescent="0.3">
      <c r="A851" s="81" t="s">
        <v>502</v>
      </c>
      <c r="B851" s="90" t="s">
        <v>783</v>
      </c>
      <c r="C851" s="90" t="s">
        <v>328</v>
      </c>
      <c r="D851" s="90" t="s">
        <v>276</v>
      </c>
      <c r="E851" s="90" t="s">
        <v>483</v>
      </c>
      <c r="F851" s="90" t="s">
        <v>260</v>
      </c>
      <c r="G851" s="90" t="s">
        <v>274</v>
      </c>
      <c r="H851" s="90" t="s">
        <v>272</v>
      </c>
      <c r="I851" s="95" t="s">
        <v>3</v>
      </c>
      <c r="J851" s="178">
        <f t="shared" si="109"/>
        <v>678.13</v>
      </c>
      <c r="K851" s="102">
        <f t="shared" si="109"/>
        <v>1973.91</v>
      </c>
      <c r="L851" s="103">
        <f t="shared" si="109"/>
        <v>1880.64</v>
      </c>
      <c r="M851" s="92">
        <f t="shared" si="103"/>
        <v>95.274860555952401</v>
      </c>
    </row>
    <row r="852" spans="1:13" ht="36" customHeight="1" x14ac:dyDescent="0.3">
      <c r="A852" s="81" t="s">
        <v>503</v>
      </c>
      <c r="B852" s="90" t="s">
        <v>783</v>
      </c>
      <c r="C852" s="90" t="s">
        <v>328</v>
      </c>
      <c r="D852" s="90" t="s">
        <v>276</v>
      </c>
      <c r="E852" s="90" t="s">
        <v>483</v>
      </c>
      <c r="F852" s="90" t="s">
        <v>260</v>
      </c>
      <c r="G852" s="90" t="s">
        <v>274</v>
      </c>
      <c r="H852" s="90" t="s">
        <v>504</v>
      </c>
      <c r="I852" s="95" t="s">
        <v>3</v>
      </c>
      <c r="J852" s="178">
        <f t="shared" si="109"/>
        <v>678.13</v>
      </c>
      <c r="K852" s="102">
        <f t="shared" si="109"/>
        <v>1973.91</v>
      </c>
      <c r="L852" s="103">
        <f t="shared" si="109"/>
        <v>1880.64</v>
      </c>
      <c r="M852" s="92">
        <f t="shared" si="103"/>
        <v>95.274860555952401</v>
      </c>
    </row>
    <row r="853" spans="1:13" ht="36" customHeight="1" x14ac:dyDescent="0.3">
      <c r="A853" s="81" t="s">
        <v>289</v>
      </c>
      <c r="B853" s="90" t="s">
        <v>783</v>
      </c>
      <c r="C853" s="90" t="s">
        <v>328</v>
      </c>
      <c r="D853" s="90" t="s">
        <v>276</v>
      </c>
      <c r="E853" s="90" t="s">
        <v>483</v>
      </c>
      <c r="F853" s="90" t="s">
        <v>260</v>
      </c>
      <c r="G853" s="90" t="s">
        <v>274</v>
      </c>
      <c r="H853" s="90" t="s">
        <v>504</v>
      </c>
      <c r="I853" s="95" t="s">
        <v>5</v>
      </c>
      <c r="J853" s="176">
        <v>678.13</v>
      </c>
      <c r="K853" s="102">
        <v>1973.91</v>
      </c>
      <c r="L853" s="103">
        <v>1880.64</v>
      </c>
      <c r="M853" s="92">
        <f t="shared" si="103"/>
        <v>95.274860555952401</v>
      </c>
    </row>
    <row r="854" spans="1:13" ht="54" customHeight="1" x14ac:dyDescent="0.3">
      <c r="A854" s="81" t="s">
        <v>489</v>
      </c>
      <c r="B854" s="90" t="s">
        <v>783</v>
      </c>
      <c r="C854" s="90" t="s">
        <v>328</v>
      </c>
      <c r="D854" s="90" t="s">
        <v>276</v>
      </c>
      <c r="E854" s="90" t="s">
        <v>483</v>
      </c>
      <c r="F854" s="90" t="s">
        <v>312</v>
      </c>
      <c r="G854" s="90" t="s">
        <v>270</v>
      </c>
      <c r="H854" s="90" t="s">
        <v>272</v>
      </c>
      <c r="I854" s="95" t="s">
        <v>3</v>
      </c>
      <c r="J854" s="178">
        <f t="shared" ref="J854:L856" si="110">J855</f>
        <v>3353.05</v>
      </c>
      <c r="K854" s="102">
        <f t="shared" si="110"/>
        <v>4200.3500000000004</v>
      </c>
      <c r="L854" s="103">
        <f t="shared" si="110"/>
        <v>4247.74</v>
      </c>
      <c r="M854" s="92">
        <f t="shared" si="103"/>
        <v>101.12823931339054</v>
      </c>
    </row>
    <row r="855" spans="1:13" ht="18" customHeight="1" x14ac:dyDescent="0.3">
      <c r="A855" s="81" t="s">
        <v>493</v>
      </c>
      <c r="B855" s="90" t="s">
        <v>783</v>
      </c>
      <c r="C855" s="90" t="s">
        <v>328</v>
      </c>
      <c r="D855" s="90" t="s">
        <v>276</v>
      </c>
      <c r="E855" s="90" t="s">
        <v>483</v>
      </c>
      <c r="F855" s="90" t="s">
        <v>312</v>
      </c>
      <c r="G855" s="90" t="s">
        <v>302</v>
      </c>
      <c r="H855" s="90" t="s">
        <v>272</v>
      </c>
      <c r="I855" s="95" t="s">
        <v>3</v>
      </c>
      <c r="J855" s="178">
        <f t="shared" si="110"/>
        <v>3353.05</v>
      </c>
      <c r="K855" s="102">
        <f t="shared" si="110"/>
        <v>4200.3500000000004</v>
      </c>
      <c r="L855" s="103">
        <f t="shared" si="110"/>
        <v>4247.74</v>
      </c>
      <c r="M855" s="92">
        <f t="shared" si="103"/>
        <v>101.12823931339054</v>
      </c>
    </row>
    <row r="856" spans="1:13" ht="18" customHeight="1" x14ac:dyDescent="0.3">
      <c r="A856" s="81" t="s">
        <v>494</v>
      </c>
      <c r="B856" s="90" t="s">
        <v>783</v>
      </c>
      <c r="C856" s="90" t="s">
        <v>328</v>
      </c>
      <c r="D856" s="90" t="s">
        <v>276</v>
      </c>
      <c r="E856" s="90" t="s">
        <v>483</v>
      </c>
      <c r="F856" s="90" t="s">
        <v>312</v>
      </c>
      <c r="G856" s="90" t="s">
        <v>302</v>
      </c>
      <c r="H856" s="90" t="s">
        <v>495</v>
      </c>
      <c r="I856" s="95" t="s">
        <v>3</v>
      </c>
      <c r="J856" s="178">
        <f t="shared" si="110"/>
        <v>3353.05</v>
      </c>
      <c r="K856" s="102">
        <f t="shared" si="110"/>
        <v>4200.3500000000004</v>
      </c>
      <c r="L856" s="103">
        <f>L857+L858</f>
        <v>4247.74</v>
      </c>
      <c r="M856" s="92">
        <f t="shared" si="103"/>
        <v>101.12823931339054</v>
      </c>
    </row>
    <row r="857" spans="1:13" ht="36" customHeight="1" x14ac:dyDescent="0.3">
      <c r="A857" s="81" t="s">
        <v>289</v>
      </c>
      <c r="B857" s="90" t="s">
        <v>783</v>
      </c>
      <c r="C857" s="90" t="s">
        <v>328</v>
      </c>
      <c r="D857" s="90" t="s">
        <v>276</v>
      </c>
      <c r="E857" s="90" t="s">
        <v>483</v>
      </c>
      <c r="F857" s="90" t="s">
        <v>312</v>
      </c>
      <c r="G857" s="90" t="s">
        <v>302</v>
      </c>
      <c r="H857" s="90" t="s">
        <v>495</v>
      </c>
      <c r="I857" s="95" t="s">
        <v>5</v>
      </c>
      <c r="J857" s="176">
        <v>3353.05</v>
      </c>
      <c r="K857" s="102">
        <v>4200.3500000000004</v>
      </c>
      <c r="L857" s="103">
        <v>4232.3</v>
      </c>
      <c r="M857" s="92">
        <f t="shared" si="103"/>
        <v>100.76065089813943</v>
      </c>
    </row>
    <row r="858" spans="1:13" ht="36" customHeight="1" x14ac:dyDescent="0.3">
      <c r="A858" s="117" t="s">
        <v>291</v>
      </c>
      <c r="B858" s="90" t="s">
        <v>783</v>
      </c>
      <c r="C858" s="90" t="s">
        <v>328</v>
      </c>
      <c r="D858" s="90" t="s">
        <v>276</v>
      </c>
      <c r="E858" s="90" t="s">
        <v>483</v>
      </c>
      <c r="F858" s="90" t="s">
        <v>312</v>
      </c>
      <c r="G858" s="90" t="s">
        <v>302</v>
      </c>
      <c r="H858" s="90" t="s">
        <v>495</v>
      </c>
      <c r="I858" s="95" t="s">
        <v>20</v>
      </c>
      <c r="J858" s="176">
        <v>0</v>
      </c>
      <c r="K858" s="102">
        <v>0</v>
      </c>
      <c r="L858" s="103">
        <v>15.44</v>
      </c>
      <c r="M858" s="92" t="e">
        <f t="shared" si="103"/>
        <v>#DIV/0!</v>
      </c>
    </row>
    <row r="859" spans="1:13" ht="36" customHeight="1" x14ac:dyDescent="0.3">
      <c r="A859" s="117"/>
      <c r="B859" s="83" t="s">
        <v>783</v>
      </c>
      <c r="C859" s="83" t="s">
        <v>328</v>
      </c>
      <c r="D859" s="83" t="s">
        <v>276</v>
      </c>
      <c r="E859" s="83" t="s">
        <v>511</v>
      </c>
      <c r="F859" s="83" t="s">
        <v>271</v>
      </c>
      <c r="G859" s="83" t="s">
        <v>271</v>
      </c>
      <c r="H859" s="83" t="s">
        <v>272</v>
      </c>
      <c r="I859" s="98" t="s">
        <v>3</v>
      </c>
      <c r="J859" s="103">
        <f>J860</f>
        <v>0</v>
      </c>
      <c r="K859" s="102">
        <f>K860</f>
        <v>42</v>
      </c>
      <c r="L859" s="103">
        <f>L860</f>
        <v>0</v>
      </c>
      <c r="M859" s="92">
        <f t="shared" si="103"/>
        <v>0</v>
      </c>
    </row>
    <row r="860" spans="1:13" ht="36" customHeight="1" x14ac:dyDescent="0.3">
      <c r="A860" s="117"/>
      <c r="B860" s="90" t="s">
        <v>783</v>
      </c>
      <c r="C860" s="90" t="s">
        <v>328</v>
      </c>
      <c r="D860" s="90" t="s">
        <v>276</v>
      </c>
      <c r="E860" s="90" t="s">
        <v>511</v>
      </c>
      <c r="F860" s="90" t="s">
        <v>271</v>
      </c>
      <c r="G860" s="90" t="s">
        <v>274</v>
      </c>
      <c r="H860" s="90" t="s">
        <v>272</v>
      </c>
      <c r="I860" s="95" t="s">
        <v>3</v>
      </c>
      <c r="J860" s="176">
        <v>0</v>
      </c>
      <c r="K860" s="102">
        <f>K861</f>
        <v>42</v>
      </c>
      <c r="L860" s="103">
        <v>0</v>
      </c>
      <c r="M860" s="92">
        <f t="shared" si="103"/>
        <v>0</v>
      </c>
    </row>
    <row r="861" spans="1:13" ht="36" customHeight="1" x14ac:dyDescent="0.3">
      <c r="A861" s="117"/>
      <c r="B861" s="90" t="s">
        <v>783</v>
      </c>
      <c r="C861" s="90" t="s">
        <v>328</v>
      </c>
      <c r="D861" s="90" t="s">
        <v>276</v>
      </c>
      <c r="E861" s="90" t="s">
        <v>511</v>
      </c>
      <c r="F861" s="90" t="s">
        <v>271</v>
      </c>
      <c r="G861" s="90" t="s">
        <v>274</v>
      </c>
      <c r="H861" s="90" t="s">
        <v>514</v>
      </c>
      <c r="I861" s="95" t="s">
        <v>3</v>
      </c>
      <c r="J861" s="176">
        <v>0</v>
      </c>
      <c r="K861" s="102">
        <f>K862</f>
        <v>42</v>
      </c>
      <c r="L861" s="103">
        <v>0</v>
      </c>
      <c r="M861" s="92">
        <f t="shared" si="103"/>
        <v>0</v>
      </c>
    </row>
    <row r="862" spans="1:13" ht="36" customHeight="1" x14ac:dyDescent="0.3">
      <c r="A862" s="117"/>
      <c r="B862" s="90" t="s">
        <v>783</v>
      </c>
      <c r="C862" s="90" t="s">
        <v>328</v>
      </c>
      <c r="D862" s="90" t="s">
        <v>276</v>
      </c>
      <c r="E862" s="90" t="s">
        <v>511</v>
      </c>
      <c r="F862" s="90" t="s">
        <v>271</v>
      </c>
      <c r="G862" s="90" t="s">
        <v>274</v>
      </c>
      <c r="H862" s="90" t="s">
        <v>514</v>
      </c>
      <c r="I862" s="95" t="s">
        <v>5</v>
      </c>
      <c r="J862" s="176">
        <v>0</v>
      </c>
      <c r="K862" s="102">
        <v>42</v>
      </c>
      <c r="L862" s="103">
        <v>0</v>
      </c>
      <c r="M862" s="92">
        <f t="shared" si="103"/>
        <v>0</v>
      </c>
    </row>
    <row r="863" spans="1:13" s="108" customFormat="1" ht="18" customHeight="1" x14ac:dyDescent="0.3">
      <c r="A863" s="132" t="s">
        <v>542</v>
      </c>
      <c r="B863" s="83" t="s">
        <v>783</v>
      </c>
      <c r="C863" s="97" t="s">
        <v>511</v>
      </c>
      <c r="D863" s="83" t="s">
        <v>270</v>
      </c>
      <c r="E863" s="83" t="s">
        <v>270</v>
      </c>
      <c r="F863" s="83" t="s">
        <v>271</v>
      </c>
      <c r="G863" s="83" t="s">
        <v>270</v>
      </c>
      <c r="H863" s="83" t="s">
        <v>272</v>
      </c>
      <c r="I863" s="98" t="s">
        <v>3</v>
      </c>
      <c r="J863" s="177">
        <f t="shared" ref="J863:L867" si="111">J864</f>
        <v>0</v>
      </c>
      <c r="K863" s="99">
        <f t="shared" si="111"/>
        <v>500</v>
      </c>
      <c r="L863" s="100">
        <f t="shared" si="111"/>
        <v>500</v>
      </c>
      <c r="M863" s="85">
        <f t="shared" si="103"/>
        <v>100</v>
      </c>
    </row>
    <row r="864" spans="1:13" ht="18" customHeight="1" x14ac:dyDescent="0.3">
      <c r="A864" s="81" t="s">
        <v>544</v>
      </c>
      <c r="B864" s="83" t="s">
        <v>783</v>
      </c>
      <c r="C864" s="83" t="s">
        <v>511</v>
      </c>
      <c r="D864" s="83" t="s">
        <v>302</v>
      </c>
      <c r="E864" s="97" t="s">
        <v>270</v>
      </c>
      <c r="F864" s="83" t="s">
        <v>271</v>
      </c>
      <c r="G864" s="83" t="s">
        <v>270</v>
      </c>
      <c r="H864" s="83" t="s">
        <v>272</v>
      </c>
      <c r="I864" s="98" t="s">
        <v>3</v>
      </c>
      <c r="J864" s="177">
        <f t="shared" si="111"/>
        <v>0</v>
      </c>
      <c r="K864" s="99">
        <f t="shared" si="111"/>
        <v>500</v>
      </c>
      <c r="L864" s="100">
        <f t="shared" si="111"/>
        <v>500</v>
      </c>
      <c r="M864" s="85">
        <f t="shared" si="103"/>
        <v>100</v>
      </c>
    </row>
    <row r="865" spans="1:13" ht="54" customHeight="1" x14ac:dyDescent="0.3">
      <c r="A865" s="117" t="s">
        <v>536</v>
      </c>
      <c r="B865" s="83" t="s">
        <v>783</v>
      </c>
      <c r="C865" s="97" t="s">
        <v>511</v>
      </c>
      <c r="D865" s="97" t="s">
        <v>302</v>
      </c>
      <c r="E865" s="83" t="s">
        <v>267</v>
      </c>
      <c r="F865" s="83" t="s">
        <v>271</v>
      </c>
      <c r="G865" s="83" t="s">
        <v>270</v>
      </c>
      <c r="H865" s="83" t="s">
        <v>272</v>
      </c>
      <c r="I865" s="98" t="s">
        <v>3</v>
      </c>
      <c r="J865" s="177">
        <f t="shared" si="111"/>
        <v>0</v>
      </c>
      <c r="K865" s="99">
        <f t="shared" si="111"/>
        <v>500</v>
      </c>
      <c r="L865" s="100">
        <f t="shared" si="111"/>
        <v>500</v>
      </c>
      <c r="M865" s="92">
        <f t="shared" si="103"/>
        <v>100</v>
      </c>
    </row>
    <row r="866" spans="1:13" ht="54" customHeight="1" x14ac:dyDescent="0.3">
      <c r="A866" s="81" t="s">
        <v>788</v>
      </c>
      <c r="B866" s="90" t="s">
        <v>783</v>
      </c>
      <c r="C866" s="101" t="s">
        <v>511</v>
      </c>
      <c r="D866" s="101" t="s">
        <v>302</v>
      </c>
      <c r="E866" s="90" t="s">
        <v>267</v>
      </c>
      <c r="F866" s="90" t="s">
        <v>271</v>
      </c>
      <c r="G866" s="90" t="s">
        <v>328</v>
      </c>
      <c r="H866" s="90" t="s">
        <v>272</v>
      </c>
      <c r="I866" s="95" t="s">
        <v>3</v>
      </c>
      <c r="J866" s="178">
        <f t="shared" si="111"/>
        <v>0</v>
      </c>
      <c r="K866" s="102">
        <f t="shared" si="111"/>
        <v>500</v>
      </c>
      <c r="L866" s="103">
        <f t="shared" si="111"/>
        <v>500</v>
      </c>
      <c r="M866" s="92">
        <f t="shared" si="103"/>
        <v>100</v>
      </c>
    </row>
    <row r="867" spans="1:13" ht="36" customHeight="1" x14ac:dyDescent="0.3">
      <c r="A867" s="81" t="s">
        <v>789</v>
      </c>
      <c r="B867" s="90" t="s">
        <v>783</v>
      </c>
      <c r="C867" s="101" t="s">
        <v>511</v>
      </c>
      <c r="D867" s="101" t="s">
        <v>302</v>
      </c>
      <c r="E867" s="90" t="s">
        <v>267</v>
      </c>
      <c r="F867" s="90" t="s">
        <v>271</v>
      </c>
      <c r="G867" s="90" t="s">
        <v>328</v>
      </c>
      <c r="H867" s="90" t="s">
        <v>790</v>
      </c>
      <c r="I867" s="95" t="s">
        <v>3</v>
      </c>
      <c r="J867" s="178">
        <f t="shared" si="111"/>
        <v>0</v>
      </c>
      <c r="K867" s="102">
        <f t="shared" si="111"/>
        <v>500</v>
      </c>
      <c r="L867" s="103">
        <f t="shared" si="111"/>
        <v>500</v>
      </c>
      <c r="M867" s="92">
        <f t="shared" si="103"/>
        <v>100</v>
      </c>
    </row>
    <row r="868" spans="1:13" ht="36" customHeight="1" x14ac:dyDescent="0.3">
      <c r="A868" s="81" t="s">
        <v>289</v>
      </c>
      <c r="B868" s="90" t="s">
        <v>783</v>
      </c>
      <c r="C868" s="101" t="s">
        <v>511</v>
      </c>
      <c r="D868" s="101" t="s">
        <v>302</v>
      </c>
      <c r="E868" s="90" t="s">
        <v>267</v>
      </c>
      <c r="F868" s="90" t="s">
        <v>271</v>
      </c>
      <c r="G868" s="90" t="s">
        <v>328</v>
      </c>
      <c r="H868" s="90" t="s">
        <v>790</v>
      </c>
      <c r="I868" s="95" t="s">
        <v>5</v>
      </c>
      <c r="J868" s="176">
        <v>0</v>
      </c>
      <c r="K868" s="102">
        <v>500</v>
      </c>
      <c r="L868" s="103">
        <v>500</v>
      </c>
      <c r="M868" s="92">
        <f t="shared" si="103"/>
        <v>100</v>
      </c>
    </row>
    <row r="869" spans="1:13" ht="52.9" customHeight="1" x14ac:dyDescent="0.3">
      <c r="A869" s="119" t="s">
        <v>791</v>
      </c>
      <c r="B869" s="83" t="s">
        <v>792</v>
      </c>
      <c r="C869" s="83" t="s">
        <v>270</v>
      </c>
      <c r="D869" s="83" t="s">
        <v>270</v>
      </c>
      <c r="E869" s="83" t="s">
        <v>270</v>
      </c>
      <c r="F869" s="83" t="s">
        <v>271</v>
      </c>
      <c r="G869" s="83" t="s">
        <v>270</v>
      </c>
      <c r="H869" s="83" t="s">
        <v>272</v>
      </c>
      <c r="I869" s="98" t="s">
        <v>3</v>
      </c>
      <c r="J869" s="177">
        <f>J870+J898+J904+J919+J953+J941+J947</f>
        <v>9194.7200000000012</v>
      </c>
      <c r="K869" s="99">
        <f>K870+K898+K904+K919+K953+K941+K947</f>
        <v>17202.55</v>
      </c>
      <c r="L869" s="100">
        <f>L870+L898+L904+L919+L953+L941+L947</f>
        <v>15554.140000000001</v>
      </c>
      <c r="M869" s="85">
        <f t="shared" si="103"/>
        <v>90.417641570581125</v>
      </c>
    </row>
    <row r="870" spans="1:13" ht="18" customHeight="1" x14ac:dyDescent="0.3">
      <c r="A870" s="117" t="s">
        <v>273</v>
      </c>
      <c r="B870" s="83" t="s">
        <v>792</v>
      </c>
      <c r="C870" s="83" t="s">
        <v>274</v>
      </c>
      <c r="D870" s="83" t="s">
        <v>270</v>
      </c>
      <c r="E870" s="83" t="s">
        <v>270</v>
      </c>
      <c r="F870" s="83" t="s">
        <v>271</v>
      </c>
      <c r="G870" s="83" t="s">
        <v>270</v>
      </c>
      <c r="H870" s="83" t="s">
        <v>272</v>
      </c>
      <c r="I870" s="98" t="s">
        <v>3</v>
      </c>
      <c r="J870" s="177">
        <f>J871+J882</f>
        <v>3837.7</v>
      </c>
      <c r="K870" s="99">
        <f>K871+K882</f>
        <v>3965.79</v>
      </c>
      <c r="L870" s="100">
        <f>L871+L882</f>
        <v>3942.5499999999997</v>
      </c>
      <c r="M870" s="85">
        <f t="shared" si="103"/>
        <v>99.41398813351185</v>
      </c>
    </row>
    <row r="871" spans="1:13" ht="54" customHeight="1" x14ac:dyDescent="0.3">
      <c r="A871" s="81" t="s">
        <v>301</v>
      </c>
      <c r="B871" s="83" t="s">
        <v>792</v>
      </c>
      <c r="C871" s="83" t="s">
        <v>585</v>
      </c>
      <c r="D871" s="83" t="s">
        <v>302</v>
      </c>
      <c r="E871" s="97" t="s">
        <v>270</v>
      </c>
      <c r="F871" s="83" t="s">
        <v>271</v>
      </c>
      <c r="G871" s="83" t="s">
        <v>270</v>
      </c>
      <c r="H871" s="83" t="s">
        <v>272</v>
      </c>
      <c r="I871" s="98" t="s">
        <v>3</v>
      </c>
      <c r="J871" s="177">
        <f>J872+J880</f>
        <v>3622.7</v>
      </c>
      <c r="K871" s="99">
        <f>K872+K880</f>
        <v>3773.09</v>
      </c>
      <c r="L871" s="100">
        <f>L872+L880</f>
        <v>3758.47</v>
      </c>
      <c r="M871" s="85">
        <f t="shared" si="103"/>
        <v>99.61251918189069</v>
      </c>
    </row>
    <row r="872" spans="1:13" ht="36" customHeight="1" x14ac:dyDescent="0.3">
      <c r="A872" s="81" t="s">
        <v>296</v>
      </c>
      <c r="B872" s="83" t="s">
        <v>792</v>
      </c>
      <c r="C872" s="83" t="s">
        <v>585</v>
      </c>
      <c r="D872" s="83" t="s">
        <v>302</v>
      </c>
      <c r="E872" s="83" t="s">
        <v>297</v>
      </c>
      <c r="F872" s="83" t="s">
        <v>271</v>
      </c>
      <c r="G872" s="83" t="s">
        <v>270</v>
      </c>
      <c r="H872" s="83" t="s">
        <v>272</v>
      </c>
      <c r="I872" s="98" t="s">
        <v>3</v>
      </c>
      <c r="J872" s="177">
        <f t="shared" ref="J872:L872" si="112">J873</f>
        <v>3622.7</v>
      </c>
      <c r="K872" s="99">
        <f t="shared" si="112"/>
        <v>3724.3</v>
      </c>
      <c r="L872" s="100">
        <f t="shared" si="112"/>
        <v>3709.68</v>
      </c>
      <c r="M872" s="92">
        <f t="shared" si="103"/>
        <v>99.607443009424586</v>
      </c>
    </row>
    <row r="873" spans="1:13" ht="36" customHeight="1" x14ac:dyDescent="0.3">
      <c r="A873" s="81" t="s">
        <v>303</v>
      </c>
      <c r="B873" s="90" t="s">
        <v>792</v>
      </c>
      <c r="C873" s="90" t="s">
        <v>585</v>
      </c>
      <c r="D873" s="90" t="s">
        <v>302</v>
      </c>
      <c r="E873" s="89">
        <v>51</v>
      </c>
      <c r="F873" s="89">
        <v>2</v>
      </c>
      <c r="G873" s="90" t="s">
        <v>270</v>
      </c>
      <c r="H873" s="90" t="s">
        <v>272</v>
      </c>
      <c r="I873" s="95" t="s">
        <v>3</v>
      </c>
      <c r="J873" s="178">
        <f>J874+J878</f>
        <v>3622.7</v>
      </c>
      <c r="K873" s="102">
        <f>K874+K878</f>
        <v>3724.3</v>
      </c>
      <c r="L873" s="103">
        <f>L874+L878</f>
        <v>3709.68</v>
      </c>
      <c r="M873" s="92">
        <f t="shared" si="103"/>
        <v>99.607443009424586</v>
      </c>
    </row>
    <row r="874" spans="1:13" ht="36" customHeight="1" x14ac:dyDescent="0.3">
      <c r="A874" s="81" t="s">
        <v>282</v>
      </c>
      <c r="B874" s="90" t="s">
        <v>792</v>
      </c>
      <c r="C874" s="90" t="s">
        <v>585</v>
      </c>
      <c r="D874" s="90" t="s">
        <v>302</v>
      </c>
      <c r="E874" s="89">
        <v>51</v>
      </c>
      <c r="F874" s="89">
        <v>2</v>
      </c>
      <c r="G874" s="90" t="s">
        <v>270</v>
      </c>
      <c r="H874" s="90" t="s">
        <v>283</v>
      </c>
      <c r="I874" s="95" t="s">
        <v>3</v>
      </c>
      <c r="J874" s="178">
        <f>J875+J876+J877</f>
        <v>755.37000000000012</v>
      </c>
      <c r="K874" s="102">
        <f>K875+K876+K877</f>
        <v>748.15000000000009</v>
      </c>
      <c r="L874" s="103">
        <f>L875+L876+L877</f>
        <v>703.48</v>
      </c>
      <c r="M874" s="92">
        <f t="shared" si="103"/>
        <v>94.029272204771758</v>
      </c>
    </row>
    <row r="875" spans="1:13" ht="72" customHeight="1" x14ac:dyDescent="0.3">
      <c r="A875" s="81" t="s">
        <v>284</v>
      </c>
      <c r="B875" s="90" t="s">
        <v>792</v>
      </c>
      <c r="C875" s="90" t="s">
        <v>274</v>
      </c>
      <c r="D875" s="90" t="s">
        <v>302</v>
      </c>
      <c r="E875" s="89">
        <v>51</v>
      </c>
      <c r="F875" s="89">
        <v>2</v>
      </c>
      <c r="G875" s="90" t="s">
        <v>270</v>
      </c>
      <c r="H875" s="90" t="s">
        <v>283</v>
      </c>
      <c r="I875" s="95" t="s">
        <v>27</v>
      </c>
      <c r="J875" s="176">
        <v>60.94</v>
      </c>
      <c r="K875" s="102">
        <v>60.94</v>
      </c>
      <c r="L875" s="103">
        <v>60.94</v>
      </c>
      <c r="M875" s="92">
        <f t="shared" si="103"/>
        <v>100</v>
      </c>
    </row>
    <row r="876" spans="1:13" ht="36" customHeight="1" x14ac:dyDescent="0.3">
      <c r="A876" s="81" t="s">
        <v>289</v>
      </c>
      <c r="B876" s="90" t="s">
        <v>792</v>
      </c>
      <c r="C876" s="90" t="s">
        <v>274</v>
      </c>
      <c r="D876" s="90" t="s">
        <v>302</v>
      </c>
      <c r="E876" s="89">
        <v>51</v>
      </c>
      <c r="F876" s="89">
        <v>2</v>
      </c>
      <c r="G876" s="90" t="s">
        <v>270</v>
      </c>
      <c r="H876" s="90" t="s">
        <v>283</v>
      </c>
      <c r="I876" s="95" t="s">
        <v>5</v>
      </c>
      <c r="J876" s="176">
        <v>682.19</v>
      </c>
      <c r="K876" s="102">
        <v>682.19</v>
      </c>
      <c r="L876" s="103">
        <v>638.76</v>
      </c>
      <c r="M876" s="92">
        <f t="shared" si="103"/>
        <v>93.633738401325132</v>
      </c>
    </row>
    <row r="877" spans="1:13" ht="18" customHeight="1" x14ac:dyDescent="0.3">
      <c r="A877" s="140" t="s">
        <v>291</v>
      </c>
      <c r="B877" s="90" t="s">
        <v>792</v>
      </c>
      <c r="C877" s="90" t="s">
        <v>274</v>
      </c>
      <c r="D877" s="90" t="s">
        <v>302</v>
      </c>
      <c r="E877" s="89">
        <v>51</v>
      </c>
      <c r="F877" s="89">
        <v>2</v>
      </c>
      <c r="G877" s="90" t="s">
        <v>270</v>
      </c>
      <c r="H877" s="90" t="s">
        <v>283</v>
      </c>
      <c r="I877" s="95" t="s">
        <v>20</v>
      </c>
      <c r="J877" s="176">
        <v>12.24</v>
      </c>
      <c r="K877" s="102">
        <v>5.0199999999999996</v>
      </c>
      <c r="L877" s="103">
        <v>3.78</v>
      </c>
      <c r="M877" s="92">
        <f t="shared" si="103"/>
        <v>75.298804780876495</v>
      </c>
    </row>
    <row r="878" spans="1:13" ht="36" customHeight="1" x14ac:dyDescent="0.3">
      <c r="A878" s="81" t="s">
        <v>285</v>
      </c>
      <c r="B878" s="90" t="s">
        <v>792</v>
      </c>
      <c r="C878" s="90" t="s">
        <v>585</v>
      </c>
      <c r="D878" s="90" t="s">
        <v>302</v>
      </c>
      <c r="E878" s="89">
        <v>51</v>
      </c>
      <c r="F878" s="89">
        <v>2</v>
      </c>
      <c r="G878" s="90" t="s">
        <v>270</v>
      </c>
      <c r="H878" s="90" t="s">
        <v>286</v>
      </c>
      <c r="I878" s="95" t="s">
        <v>3</v>
      </c>
      <c r="J878" s="178">
        <f>J879</f>
        <v>2867.33</v>
      </c>
      <c r="K878" s="102">
        <f>K879</f>
        <v>2976.15</v>
      </c>
      <c r="L878" s="103">
        <f>L879</f>
        <v>3006.2</v>
      </c>
      <c r="M878" s="92">
        <f t="shared" si="103"/>
        <v>101.00969373183474</v>
      </c>
    </row>
    <row r="879" spans="1:13" ht="72" customHeight="1" x14ac:dyDescent="0.3">
      <c r="A879" s="81" t="s">
        <v>284</v>
      </c>
      <c r="B879" s="90" t="s">
        <v>792</v>
      </c>
      <c r="C879" s="90" t="s">
        <v>274</v>
      </c>
      <c r="D879" s="90" t="s">
        <v>302</v>
      </c>
      <c r="E879" s="89">
        <v>51</v>
      </c>
      <c r="F879" s="89">
        <v>2</v>
      </c>
      <c r="G879" s="90" t="s">
        <v>270</v>
      </c>
      <c r="H879" s="90" t="s">
        <v>286</v>
      </c>
      <c r="I879" s="95" t="s">
        <v>27</v>
      </c>
      <c r="J879" s="176">
        <v>2867.33</v>
      </c>
      <c r="K879" s="102">
        <v>2976.15</v>
      </c>
      <c r="L879" s="103">
        <v>3006.2</v>
      </c>
      <c r="M879" s="92">
        <f t="shared" si="103"/>
        <v>101.00969373183474</v>
      </c>
    </row>
    <row r="880" spans="1:13" ht="72" customHeight="1" x14ac:dyDescent="0.3">
      <c r="A880" s="196" t="s">
        <v>860</v>
      </c>
      <c r="B880" s="90" t="s">
        <v>792</v>
      </c>
      <c r="C880" s="90" t="s">
        <v>585</v>
      </c>
      <c r="D880" s="90" t="s">
        <v>302</v>
      </c>
      <c r="E880" s="101" t="s">
        <v>325</v>
      </c>
      <c r="F880" s="90" t="s">
        <v>281</v>
      </c>
      <c r="G880" s="90" t="s">
        <v>270</v>
      </c>
      <c r="H880" s="90" t="s">
        <v>326</v>
      </c>
      <c r="I880" s="95" t="s">
        <v>3</v>
      </c>
      <c r="J880" s="178">
        <v>0</v>
      </c>
      <c r="K880" s="102">
        <f>K881</f>
        <v>48.79</v>
      </c>
      <c r="L880" s="103">
        <f>L881</f>
        <v>48.79</v>
      </c>
      <c r="M880" s="92">
        <f t="shared" si="103"/>
        <v>100</v>
      </c>
    </row>
    <row r="881" spans="1:13" ht="72" customHeight="1" x14ac:dyDescent="0.3">
      <c r="A881" s="117" t="s">
        <v>284</v>
      </c>
      <c r="B881" s="90" t="s">
        <v>792</v>
      </c>
      <c r="C881" s="90" t="s">
        <v>585</v>
      </c>
      <c r="D881" s="90" t="s">
        <v>302</v>
      </c>
      <c r="E881" s="101" t="s">
        <v>325</v>
      </c>
      <c r="F881" s="90" t="s">
        <v>281</v>
      </c>
      <c r="G881" s="90" t="s">
        <v>270</v>
      </c>
      <c r="H881" s="90" t="s">
        <v>326</v>
      </c>
      <c r="I881" s="95" t="s">
        <v>27</v>
      </c>
      <c r="J881" s="178">
        <v>0</v>
      </c>
      <c r="K881" s="102">
        <v>48.79</v>
      </c>
      <c r="L881" s="103">
        <v>48.79</v>
      </c>
      <c r="M881" s="92">
        <f t="shared" ref="M881" si="113">L881/K881*100</f>
        <v>100</v>
      </c>
    </row>
    <row r="882" spans="1:13" ht="18" customHeight="1" x14ac:dyDescent="0.3">
      <c r="A882" s="96" t="s">
        <v>332</v>
      </c>
      <c r="B882" s="82">
        <v>672</v>
      </c>
      <c r="C882" s="83" t="s">
        <v>585</v>
      </c>
      <c r="D882" s="83">
        <v>13</v>
      </c>
      <c r="E882" s="83" t="s">
        <v>270</v>
      </c>
      <c r="F882" s="83" t="s">
        <v>271</v>
      </c>
      <c r="G882" s="83" t="s">
        <v>270</v>
      </c>
      <c r="H882" s="83" t="s">
        <v>272</v>
      </c>
      <c r="I882" s="98" t="s">
        <v>3</v>
      </c>
      <c r="J882" s="177">
        <f>J883+J889+J894</f>
        <v>215</v>
      </c>
      <c r="K882" s="99">
        <f>K883+K889+K894</f>
        <v>192.7</v>
      </c>
      <c r="L882" s="100">
        <f>L883+L889+L894</f>
        <v>184.07999999999998</v>
      </c>
      <c r="M882" s="85">
        <f t="shared" si="103"/>
        <v>95.526725480020758</v>
      </c>
    </row>
    <row r="883" spans="1:13" ht="36" customHeight="1" x14ac:dyDescent="0.3">
      <c r="A883" s="81" t="s">
        <v>296</v>
      </c>
      <c r="B883" s="82">
        <v>672</v>
      </c>
      <c r="C883" s="83" t="s">
        <v>585</v>
      </c>
      <c r="D883" s="83">
        <v>13</v>
      </c>
      <c r="E883" s="83" t="s">
        <v>297</v>
      </c>
      <c r="F883" s="83" t="s">
        <v>271</v>
      </c>
      <c r="G883" s="83" t="s">
        <v>270</v>
      </c>
      <c r="H883" s="83" t="s">
        <v>272</v>
      </c>
      <c r="I883" s="98" t="s">
        <v>3</v>
      </c>
      <c r="J883" s="177">
        <f>J884</f>
        <v>120</v>
      </c>
      <c r="K883" s="99">
        <f>K884</f>
        <v>97.7</v>
      </c>
      <c r="L883" s="100">
        <f>L884</f>
        <v>90.31</v>
      </c>
      <c r="M883" s="92">
        <f t="shared" si="103"/>
        <v>92.436028659160698</v>
      </c>
    </row>
    <row r="884" spans="1:13" ht="36" customHeight="1" x14ac:dyDescent="0.3">
      <c r="A884" s="81" t="s">
        <v>333</v>
      </c>
      <c r="B884" s="90" t="s">
        <v>792</v>
      </c>
      <c r="C884" s="101" t="s">
        <v>274</v>
      </c>
      <c r="D884" s="101">
        <v>13</v>
      </c>
      <c r="E884" s="89">
        <v>51</v>
      </c>
      <c r="F884" s="89">
        <v>5</v>
      </c>
      <c r="G884" s="90" t="s">
        <v>270</v>
      </c>
      <c r="H884" s="90" t="s">
        <v>272</v>
      </c>
      <c r="I884" s="95" t="s">
        <v>3</v>
      </c>
      <c r="J884" s="178">
        <f>J887+J885</f>
        <v>120</v>
      </c>
      <c r="K884" s="102">
        <f>K887+K885</f>
        <v>97.7</v>
      </c>
      <c r="L884" s="103">
        <f>L887+L885</f>
        <v>90.31</v>
      </c>
      <c r="M884" s="92">
        <f t="shared" ref="M884:M947" si="114">L884/K884*100</f>
        <v>92.436028659160698</v>
      </c>
    </row>
    <row r="885" spans="1:13" ht="18" customHeight="1" x14ac:dyDescent="0.3">
      <c r="A885" s="123" t="s">
        <v>581</v>
      </c>
      <c r="B885" s="90" t="s">
        <v>792</v>
      </c>
      <c r="C885" s="101" t="s">
        <v>274</v>
      </c>
      <c r="D885" s="101">
        <v>13</v>
      </c>
      <c r="E885" s="89">
        <v>51</v>
      </c>
      <c r="F885" s="89">
        <v>5</v>
      </c>
      <c r="G885" s="90" t="s">
        <v>270</v>
      </c>
      <c r="H885" s="90" t="s">
        <v>582</v>
      </c>
      <c r="I885" s="95" t="s">
        <v>3</v>
      </c>
      <c r="J885" s="178">
        <f>J886</f>
        <v>40</v>
      </c>
      <c r="K885" s="102">
        <f>K886</f>
        <v>37.700000000000003</v>
      </c>
      <c r="L885" s="103">
        <f>L886</f>
        <v>37.700000000000003</v>
      </c>
      <c r="M885" s="92">
        <f t="shared" si="114"/>
        <v>100</v>
      </c>
    </row>
    <row r="886" spans="1:13" ht="36" customHeight="1" x14ac:dyDescent="0.3">
      <c r="A886" s="81" t="s">
        <v>289</v>
      </c>
      <c r="B886" s="90" t="s">
        <v>792</v>
      </c>
      <c r="C886" s="90" t="s">
        <v>274</v>
      </c>
      <c r="D886" s="101">
        <v>13</v>
      </c>
      <c r="E886" s="89">
        <v>51</v>
      </c>
      <c r="F886" s="89">
        <v>5</v>
      </c>
      <c r="G886" s="90" t="s">
        <v>270</v>
      </c>
      <c r="H886" s="90" t="s">
        <v>582</v>
      </c>
      <c r="I886" s="95" t="s">
        <v>5</v>
      </c>
      <c r="J886" s="176">
        <v>40</v>
      </c>
      <c r="K886" s="102">
        <v>37.700000000000003</v>
      </c>
      <c r="L886" s="103">
        <v>37.700000000000003</v>
      </c>
      <c r="M886" s="92">
        <f t="shared" si="114"/>
        <v>100</v>
      </c>
    </row>
    <row r="887" spans="1:13" ht="18" customHeight="1" x14ac:dyDescent="0.3">
      <c r="A887" s="88" t="s">
        <v>338</v>
      </c>
      <c r="B887" s="90" t="s">
        <v>792</v>
      </c>
      <c r="C887" s="101" t="s">
        <v>274</v>
      </c>
      <c r="D887" s="101">
        <v>13</v>
      </c>
      <c r="E887" s="89">
        <v>51</v>
      </c>
      <c r="F887" s="89">
        <v>5</v>
      </c>
      <c r="G887" s="90" t="s">
        <v>270</v>
      </c>
      <c r="H887" s="90" t="s">
        <v>339</v>
      </c>
      <c r="I887" s="95" t="s">
        <v>3</v>
      </c>
      <c r="J887" s="178">
        <f>J888</f>
        <v>80</v>
      </c>
      <c r="K887" s="102">
        <f>K888</f>
        <v>60</v>
      </c>
      <c r="L887" s="103">
        <f>L888</f>
        <v>52.61</v>
      </c>
      <c r="M887" s="92">
        <f t="shared" si="114"/>
        <v>87.683333333333337</v>
      </c>
    </row>
    <row r="888" spans="1:13" ht="36" customHeight="1" x14ac:dyDescent="0.3">
      <c r="A888" s="81" t="s">
        <v>289</v>
      </c>
      <c r="B888" s="90" t="s">
        <v>792</v>
      </c>
      <c r="C888" s="90" t="s">
        <v>274</v>
      </c>
      <c r="D888" s="101">
        <v>13</v>
      </c>
      <c r="E888" s="89">
        <v>51</v>
      </c>
      <c r="F888" s="89">
        <v>5</v>
      </c>
      <c r="G888" s="90" t="s">
        <v>270</v>
      </c>
      <c r="H888" s="90" t="s">
        <v>339</v>
      </c>
      <c r="I888" s="95" t="s">
        <v>5</v>
      </c>
      <c r="J888" s="176">
        <v>80</v>
      </c>
      <c r="K888" s="102">
        <v>60</v>
      </c>
      <c r="L888" s="103">
        <v>52.61</v>
      </c>
      <c r="M888" s="92">
        <f t="shared" si="114"/>
        <v>87.683333333333337</v>
      </c>
    </row>
    <row r="889" spans="1:13" ht="70.150000000000006" customHeight="1" x14ac:dyDescent="0.3">
      <c r="A889" s="119" t="s">
        <v>364</v>
      </c>
      <c r="B889" s="82">
        <v>672</v>
      </c>
      <c r="C889" s="97" t="s">
        <v>274</v>
      </c>
      <c r="D889" s="97">
        <v>13</v>
      </c>
      <c r="E889" s="83" t="s">
        <v>366</v>
      </c>
      <c r="F889" s="83" t="s">
        <v>271</v>
      </c>
      <c r="G889" s="83" t="s">
        <v>270</v>
      </c>
      <c r="H889" s="83" t="s">
        <v>272</v>
      </c>
      <c r="I889" s="98" t="s">
        <v>3</v>
      </c>
      <c r="J889" s="177">
        <f>J892</f>
        <v>95</v>
      </c>
      <c r="K889" s="99">
        <f>K892</f>
        <v>0</v>
      </c>
      <c r="L889" s="100">
        <f>L892</f>
        <v>0</v>
      </c>
      <c r="M889" s="92">
        <v>0</v>
      </c>
    </row>
    <row r="890" spans="1:13" ht="72" customHeight="1" x14ac:dyDescent="0.3">
      <c r="A890" s="117" t="s">
        <v>367</v>
      </c>
      <c r="B890" s="89">
        <v>672</v>
      </c>
      <c r="C890" s="90" t="s">
        <v>274</v>
      </c>
      <c r="D890" s="101">
        <v>13</v>
      </c>
      <c r="E890" s="90" t="s">
        <v>366</v>
      </c>
      <c r="F890" s="90" t="s">
        <v>281</v>
      </c>
      <c r="G890" s="90" t="s">
        <v>270</v>
      </c>
      <c r="H890" s="90" t="s">
        <v>272</v>
      </c>
      <c r="I890" s="95" t="s">
        <v>3</v>
      </c>
      <c r="J890" s="178">
        <f t="shared" ref="J890:L892" si="115">J891</f>
        <v>95</v>
      </c>
      <c r="K890" s="102">
        <f t="shared" si="115"/>
        <v>0</v>
      </c>
      <c r="L890" s="103">
        <f t="shared" si="115"/>
        <v>0</v>
      </c>
      <c r="M890" s="92">
        <v>0</v>
      </c>
    </row>
    <row r="891" spans="1:13" ht="54" customHeight="1" x14ac:dyDescent="0.3">
      <c r="A891" s="117" t="s">
        <v>380</v>
      </c>
      <c r="B891" s="89">
        <v>672</v>
      </c>
      <c r="C891" s="90" t="s">
        <v>274</v>
      </c>
      <c r="D891" s="101">
        <v>13</v>
      </c>
      <c r="E891" s="90" t="s">
        <v>366</v>
      </c>
      <c r="F891" s="90" t="s">
        <v>281</v>
      </c>
      <c r="G891" s="90" t="s">
        <v>328</v>
      </c>
      <c r="H891" s="90" t="s">
        <v>272</v>
      </c>
      <c r="I891" s="95" t="s">
        <v>3</v>
      </c>
      <c r="J891" s="178">
        <f t="shared" si="115"/>
        <v>95</v>
      </c>
      <c r="K891" s="102">
        <f t="shared" si="115"/>
        <v>0</v>
      </c>
      <c r="L891" s="103">
        <f t="shared" si="115"/>
        <v>0</v>
      </c>
      <c r="M891" s="92">
        <v>0</v>
      </c>
    </row>
    <row r="892" spans="1:13" ht="54" customHeight="1" x14ac:dyDescent="0.3">
      <c r="A892" s="117" t="s">
        <v>381</v>
      </c>
      <c r="B892" s="89">
        <v>672</v>
      </c>
      <c r="C892" s="90" t="s">
        <v>274</v>
      </c>
      <c r="D892" s="101">
        <v>13</v>
      </c>
      <c r="E892" s="90" t="s">
        <v>366</v>
      </c>
      <c r="F892" s="90" t="s">
        <v>281</v>
      </c>
      <c r="G892" s="90" t="s">
        <v>328</v>
      </c>
      <c r="H892" s="90" t="s">
        <v>382</v>
      </c>
      <c r="I892" s="95" t="s">
        <v>3</v>
      </c>
      <c r="J892" s="178">
        <f t="shared" si="115"/>
        <v>95</v>
      </c>
      <c r="K892" s="102">
        <f t="shared" si="115"/>
        <v>0</v>
      </c>
      <c r="L892" s="103">
        <f t="shared" si="115"/>
        <v>0</v>
      </c>
      <c r="M892" s="92">
        <v>0</v>
      </c>
    </row>
    <row r="893" spans="1:13" ht="36" customHeight="1" x14ac:dyDescent="0.3">
      <c r="A893" s="81" t="s">
        <v>289</v>
      </c>
      <c r="B893" s="89">
        <v>672</v>
      </c>
      <c r="C893" s="90" t="s">
        <v>274</v>
      </c>
      <c r="D893" s="101">
        <v>13</v>
      </c>
      <c r="E893" s="90" t="s">
        <v>366</v>
      </c>
      <c r="F893" s="90" t="s">
        <v>281</v>
      </c>
      <c r="G893" s="90" t="s">
        <v>328</v>
      </c>
      <c r="H893" s="90" t="s">
        <v>382</v>
      </c>
      <c r="I893" s="95" t="s">
        <v>5</v>
      </c>
      <c r="J893" s="176">
        <v>95</v>
      </c>
      <c r="K893" s="102">
        <v>0</v>
      </c>
      <c r="L893" s="103">
        <v>0</v>
      </c>
      <c r="M893" s="92">
        <v>0</v>
      </c>
    </row>
    <row r="894" spans="1:13" ht="54" customHeight="1" x14ac:dyDescent="0.3">
      <c r="A894" s="81" t="s">
        <v>774</v>
      </c>
      <c r="B894" s="82">
        <v>672</v>
      </c>
      <c r="C894" s="83" t="s">
        <v>274</v>
      </c>
      <c r="D894" s="97">
        <v>13</v>
      </c>
      <c r="E894" s="83" t="s">
        <v>394</v>
      </c>
      <c r="F894" s="83" t="s">
        <v>271</v>
      </c>
      <c r="G894" s="83" t="s">
        <v>270</v>
      </c>
      <c r="H894" s="83" t="s">
        <v>272</v>
      </c>
      <c r="I894" s="98" t="s">
        <v>3</v>
      </c>
      <c r="J894" s="177">
        <f t="shared" ref="J894:L896" si="116">J895</f>
        <v>0</v>
      </c>
      <c r="K894" s="99">
        <f t="shared" si="116"/>
        <v>95</v>
      </c>
      <c r="L894" s="100">
        <f t="shared" si="116"/>
        <v>93.77</v>
      </c>
      <c r="M894" s="92">
        <f t="shared" si="114"/>
        <v>98.705263157894734</v>
      </c>
    </row>
    <row r="895" spans="1:13" ht="54" customHeight="1" x14ac:dyDescent="0.3">
      <c r="A895" s="81" t="s">
        <v>775</v>
      </c>
      <c r="B895" s="89">
        <v>672</v>
      </c>
      <c r="C895" s="90" t="s">
        <v>274</v>
      </c>
      <c r="D895" s="101">
        <v>13</v>
      </c>
      <c r="E895" s="90" t="s">
        <v>394</v>
      </c>
      <c r="F895" s="90" t="s">
        <v>271</v>
      </c>
      <c r="G895" s="90" t="s">
        <v>274</v>
      </c>
      <c r="H895" s="90" t="s">
        <v>272</v>
      </c>
      <c r="I895" s="95" t="s">
        <v>3</v>
      </c>
      <c r="J895" s="178">
        <f t="shared" si="116"/>
        <v>0</v>
      </c>
      <c r="K895" s="102">
        <f t="shared" si="116"/>
        <v>95</v>
      </c>
      <c r="L895" s="103">
        <f t="shared" si="116"/>
        <v>93.77</v>
      </c>
      <c r="M895" s="92">
        <f t="shared" si="114"/>
        <v>98.705263157894734</v>
      </c>
    </row>
    <row r="896" spans="1:13" ht="54" customHeight="1" x14ac:dyDescent="0.3">
      <c r="A896" s="81" t="s">
        <v>381</v>
      </c>
      <c r="B896" s="89">
        <v>672</v>
      </c>
      <c r="C896" s="90" t="s">
        <v>274</v>
      </c>
      <c r="D896" s="101">
        <v>13</v>
      </c>
      <c r="E896" s="90" t="s">
        <v>394</v>
      </c>
      <c r="F896" s="90" t="s">
        <v>271</v>
      </c>
      <c r="G896" s="90" t="s">
        <v>274</v>
      </c>
      <c r="H896" s="90" t="s">
        <v>382</v>
      </c>
      <c r="I896" s="95" t="s">
        <v>3</v>
      </c>
      <c r="J896" s="178">
        <f t="shared" si="116"/>
        <v>0</v>
      </c>
      <c r="K896" s="102">
        <f t="shared" si="116"/>
        <v>95</v>
      </c>
      <c r="L896" s="103">
        <f t="shared" si="116"/>
        <v>93.77</v>
      </c>
      <c r="M896" s="92">
        <f t="shared" si="114"/>
        <v>98.705263157894734</v>
      </c>
    </row>
    <row r="897" spans="1:13" ht="36" customHeight="1" x14ac:dyDescent="0.3">
      <c r="A897" s="81" t="s">
        <v>289</v>
      </c>
      <c r="B897" s="89">
        <v>672</v>
      </c>
      <c r="C897" s="90" t="s">
        <v>274</v>
      </c>
      <c r="D897" s="101">
        <v>13</v>
      </c>
      <c r="E897" s="90" t="s">
        <v>394</v>
      </c>
      <c r="F897" s="90" t="s">
        <v>271</v>
      </c>
      <c r="G897" s="90" t="s">
        <v>274</v>
      </c>
      <c r="H897" s="90" t="s">
        <v>382</v>
      </c>
      <c r="I897" s="95" t="s">
        <v>5</v>
      </c>
      <c r="J897" s="178">
        <v>0</v>
      </c>
      <c r="K897" s="102">
        <v>95</v>
      </c>
      <c r="L897" s="103">
        <v>93.77</v>
      </c>
      <c r="M897" s="92">
        <f t="shared" si="114"/>
        <v>98.705263157894734</v>
      </c>
    </row>
    <row r="898" spans="1:13" ht="35.450000000000003" customHeight="1" x14ac:dyDescent="0.3">
      <c r="A898" s="96" t="s">
        <v>417</v>
      </c>
      <c r="B898" s="83" t="s">
        <v>792</v>
      </c>
      <c r="C898" s="83" t="s">
        <v>276</v>
      </c>
      <c r="D898" s="83">
        <v>0</v>
      </c>
      <c r="E898" s="82">
        <v>0</v>
      </c>
      <c r="F898" s="82">
        <v>0</v>
      </c>
      <c r="G898" s="83" t="s">
        <v>270</v>
      </c>
      <c r="H898" s="83" t="s">
        <v>272</v>
      </c>
      <c r="I898" s="98" t="s">
        <v>3</v>
      </c>
      <c r="J898" s="177">
        <f>J899</f>
        <v>32</v>
      </c>
      <c r="K898" s="99">
        <f>K899</f>
        <v>0</v>
      </c>
      <c r="L898" s="100">
        <f>L899</f>
        <v>0</v>
      </c>
      <c r="M898" s="85" t="e">
        <f t="shared" si="114"/>
        <v>#DIV/0!</v>
      </c>
    </row>
    <row r="899" spans="1:13" ht="54" customHeight="1" x14ac:dyDescent="0.3">
      <c r="A899" s="81" t="s">
        <v>418</v>
      </c>
      <c r="B899" s="83" t="s">
        <v>792</v>
      </c>
      <c r="C899" s="83" t="s">
        <v>276</v>
      </c>
      <c r="D899" s="83">
        <v>10</v>
      </c>
      <c r="E899" s="82">
        <v>0</v>
      </c>
      <c r="F899" s="82">
        <v>0</v>
      </c>
      <c r="G899" s="83" t="s">
        <v>270</v>
      </c>
      <c r="H899" s="83" t="s">
        <v>272</v>
      </c>
      <c r="I899" s="98" t="s">
        <v>3</v>
      </c>
      <c r="J899" s="177">
        <f t="shared" ref="J899:L902" si="117">J900</f>
        <v>32</v>
      </c>
      <c r="K899" s="99">
        <f t="shared" si="117"/>
        <v>0</v>
      </c>
      <c r="L899" s="100">
        <f t="shared" si="117"/>
        <v>0</v>
      </c>
      <c r="M899" s="85" t="e">
        <f t="shared" si="114"/>
        <v>#DIV/0!</v>
      </c>
    </row>
    <row r="900" spans="1:13" ht="72" customHeight="1" x14ac:dyDescent="0.3">
      <c r="A900" s="107" t="s">
        <v>793</v>
      </c>
      <c r="B900" s="83" t="s">
        <v>792</v>
      </c>
      <c r="C900" s="83" t="s">
        <v>276</v>
      </c>
      <c r="D900" s="83">
        <v>10</v>
      </c>
      <c r="E900" s="97" t="s">
        <v>276</v>
      </c>
      <c r="F900" s="82">
        <v>0</v>
      </c>
      <c r="G900" s="83" t="s">
        <v>270</v>
      </c>
      <c r="H900" s="83" t="s">
        <v>272</v>
      </c>
      <c r="I900" s="98" t="s">
        <v>3</v>
      </c>
      <c r="J900" s="177">
        <f t="shared" si="117"/>
        <v>32</v>
      </c>
      <c r="K900" s="99">
        <f t="shared" si="117"/>
        <v>0</v>
      </c>
      <c r="L900" s="100">
        <f t="shared" si="117"/>
        <v>0</v>
      </c>
      <c r="M900" s="92" t="e">
        <f t="shared" si="114"/>
        <v>#DIV/0!</v>
      </c>
    </row>
    <row r="901" spans="1:13" ht="54" customHeight="1" x14ac:dyDescent="0.3">
      <c r="A901" s="87" t="s">
        <v>421</v>
      </c>
      <c r="B901" s="90" t="s">
        <v>792</v>
      </c>
      <c r="C901" s="90" t="s">
        <v>276</v>
      </c>
      <c r="D901" s="90">
        <v>10</v>
      </c>
      <c r="E901" s="101" t="s">
        <v>276</v>
      </c>
      <c r="F901" s="90" t="s">
        <v>271</v>
      </c>
      <c r="G901" s="90" t="s">
        <v>295</v>
      </c>
      <c r="H901" s="90" t="s">
        <v>272</v>
      </c>
      <c r="I901" s="95" t="s">
        <v>3</v>
      </c>
      <c r="J901" s="178">
        <f t="shared" si="117"/>
        <v>32</v>
      </c>
      <c r="K901" s="102">
        <f t="shared" si="117"/>
        <v>0</v>
      </c>
      <c r="L901" s="103">
        <f t="shared" si="117"/>
        <v>0</v>
      </c>
      <c r="M901" s="92" t="e">
        <f t="shared" si="114"/>
        <v>#DIV/0!</v>
      </c>
    </row>
    <row r="902" spans="1:13" ht="72" customHeight="1" x14ac:dyDescent="0.3">
      <c r="A902" s="124" t="s">
        <v>422</v>
      </c>
      <c r="B902" s="90" t="s">
        <v>792</v>
      </c>
      <c r="C902" s="90" t="s">
        <v>276</v>
      </c>
      <c r="D902" s="90">
        <v>10</v>
      </c>
      <c r="E902" s="101" t="s">
        <v>276</v>
      </c>
      <c r="F902" s="90" t="s">
        <v>271</v>
      </c>
      <c r="G902" s="90" t="s">
        <v>295</v>
      </c>
      <c r="H902" s="90" t="s">
        <v>423</v>
      </c>
      <c r="I902" s="95" t="s">
        <v>3</v>
      </c>
      <c r="J902" s="178">
        <f t="shared" si="117"/>
        <v>32</v>
      </c>
      <c r="K902" s="102">
        <f t="shared" si="117"/>
        <v>0</v>
      </c>
      <c r="L902" s="103">
        <f t="shared" si="117"/>
        <v>0</v>
      </c>
      <c r="M902" s="92" t="e">
        <f t="shared" si="114"/>
        <v>#DIV/0!</v>
      </c>
    </row>
    <row r="903" spans="1:13" ht="36" customHeight="1" x14ac:dyDescent="0.3">
      <c r="A903" s="81" t="s">
        <v>289</v>
      </c>
      <c r="B903" s="90" t="s">
        <v>792</v>
      </c>
      <c r="C903" s="90" t="s">
        <v>276</v>
      </c>
      <c r="D903" s="90">
        <v>10</v>
      </c>
      <c r="E903" s="101" t="s">
        <v>276</v>
      </c>
      <c r="F903" s="90" t="s">
        <v>271</v>
      </c>
      <c r="G903" s="90" t="s">
        <v>295</v>
      </c>
      <c r="H903" s="90" t="s">
        <v>423</v>
      </c>
      <c r="I903" s="95" t="s">
        <v>5</v>
      </c>
      <c r="J903" s="176">
        <v>32</v>
      </c>
      <c r="K903" s="102">
        <v>0</v>
      </c>
      <c r="L903" s="103">
        <v>0</v>
      </c>
      <c r="M903" s="92" t="e">
        <f t="shared" si="114"/>
        <v>#DIV/0!</v>
      </c>
    </row>
    <row r="904" spans="1:13" ht="18" customHeight="1" x14ac:dyDescent="0.3">
      <c r="A904" s="112" t="s">
        <v>427</v>
      </c>
      <c r="B904" s="83" t="s">
        <v>792</v>
      </c>
      <c r="C904" s="83" t="s">
        <v>302</v>
      </c>
      <c r="D904" s="83" t="s">
        <v>270</v>
      </c>
      <c r="E904" s="97" t="s">
        <v>270</v>
      </c>
      <c r="F904" s="83" t="s">
        <v>271</v>
      </c>
      <c r="G904" s="83" t="s">
        <v>270</v>
      </c>
      <c r="H904" s="83" t="s">
        <v>272</v>
      </c>
      <c r="I904" s="98" t="s">
        <v>3</v>
      </c>
      <c r="J904" s="177">
        <f t="shared" ref="J904:L905" si="118">J905</f>
        <v>2018.9</v>
      </c>
      <c r="K904" s="99">
        <f t="shared" si="118"/>
        <v>2930.66</v>
      </c>
      <c r="L904" s="100">
        <f t="shared" si="118"/>
        <v>1908.27</v>
      </c>
      <c r="M904" s="85">
        <f t="shared" si="114"/>
        <v>65.114001624207518</v>
      </c>
    </row>
    <row r="905" spans="1:13" ht="18" customHeight="1" x14ac:dyDescent="0.3">
      <c r="A905" s="81" t="s">
        <v>428</v>
      </c>
      <c r="B905" s="83" t="s">
        <v>792</v>
      </c>
      <c r="C905" s="83" t="s">
        <v>302</v>
      </c>
      <c r="D905" s="83" t="s">
        <v>322</v>
      </c>
      <c r="E905" s="97" t="s">
        <v>270</v>
      </c>
      <c r="F905" s="83" t="s">
        <v>271</v>
      </c>
      <c r="G905" s="83" t="s">
        <v>270</v>
      </c>
      <c r="H905" s="83" t="s">
        <v>272</v>
      </c>
      <c r="I905" s="98" t="s">
        <v>3</v>
      </c>
      <c r="J905" s="177">
        <f t="shared" si="118"/>
        <v>2018.9</v>
      </c>
      <c r="K905" s="99">
        <f t="shared" si="118"/>
        <v>2930.66</v>
      </c>
      <c r="L905" s="100">
        <f t="shared" si="118"/>
        <v>1908.27</v>
      </c>
      <c r="M905" s="85">
        <f t="shared" si="114"/>
        <v>65.114001624207518</v>
      </c>
    </row>
    <row r="906" spans="1:13" ht="72" customHeight="1" x14ac:dyDescent="0.3">
      <c r="A906" s="107" t="s">
        <v>778</v>
      </c>
      <c r="B906" s="83" t="s">
        <v>792</v>
      </c>
      <c r="C906" s="83" t="s">
        <v>302</v>
      </c>
      <c r="D906" s="83" t="s">
        <v>322</v>
      </c>
      <c r="E906" s="97" t="s">
        <v>302</v>
      </c>
      <c r="F906" s="83" t="s">
        <v>271</v>
      </c>
      <c r="G906" s="83" t="s">
        <v>270</v>
      </c>
      <c r="H906" s="83" t="s">
        <v>272</v>
      </c>
      <c r="I906" s="98" t="s">
        <v>3</v>
      </c>
      <c r="J906" s="177">
        <f>J912+J916+J907</f>
        <v>2018.9</v>
      </c>
      <c r="K906" s="99">
        <f>K912+K916+K907</f>
        <v>2930.66</v>
      </c>
      <c r="L906" s="100">
        <f>L912+L916+L907</f>
        <v>1908.27</v>
      </c>
      <c r="M906" s="92">
        <f t="shared" si="114"/>
        <v>65.114001624207518</v>
      </c>
    </row>
    <row r="907" spans="1:13" ht="36" customHeight="1" x14ac:dyDescent="0.3">
      <c r="A907" s="81" t="s">
        <v>434</v>
      </c>
      <c r="B907" s="90" t="s">
        <v>792</v>
      </c>
      <c r="C907" s="90" t="s">
        <v>302</v>
      </c>
      <c r="D907" s="90" t="s">
        <v>322</v>
      </c>
      <c r="E907" s="101" t="s">
        <v>302</v>
      </c>
      <c r="F907" s="90" t="s">
        <v>312</v>
      </c>
      <c r="G907" s="90" t="s">
        <v>270</v>
      </c>
      <c r="H907" s="90" t="s">
        <v>272</v>
      </c>
      <c r="I907" s="95" t="s">
        <v>3</v>
      </c>
      <c r="J907" s="178">
        <f t="shared" ref="J907:L910" si="119">J908</f>
        <v>0</v>
      </c>
      <c r="K907" s="102">
        <f t="shared" si="119"/>
        <v>1350</v>
      </c>
      <c r="L907" s="103">
        <f t="shared" si="119"/>
        <v>1350</v>
      </c>
      <c r="M907" s="92">
        <f t="shared" si="114"/>
        <v>100</v>
      </c>
    </row>
    <row r="908" spans="1:13" ht="54" customHeight="1" x14ac:dyDescent="0.3">
      <c r="A908" s="107" t="s">
        <v>794</v>
      </c>
      <c r="B908" s="90" t="s">
        <v>792</v>
      </c>
      <c r="C908" s="90" t="s">
        <v>302</v>
      </c>
      <c r="D908" s="90" t="s">
        <v>322</v>
      </c>
      <c r="E908" s="101" t="s">
        <v>302</v>
      </c>
      <c r="F908" s="90" t="s">
        <v>312</v>
      </c>
      <c r="G908" s="90" t="s">
        <v>353</v>
      </c>
      <c r="H908" s="90" t="s">
        <v>272</v>
      </c>
      <c r="I908" s="95" t="s">
        <v>3</v>
      </c>
      <c r="J908" s="178">
        <f t="shared" si="119"/>
        <v>0</v>
      </c>
      <c r="K908" s="102">
        <f t="shared" si="119"/>
        <v>1350</v>
      </c>
      <c r="L908" s="103">
        <f t="shared" si="119"/>
        <v>1350</v>
      </c>
      <c r="M908" s="92">
        <f t="shared" si="114"/>
        <v>100</v>
      </c>
    </row>
    <row r="909" spans="1:13" ht="72" customHeight="1" x14ac:dyDescent="0.3">
      <c r="A909" s="107" t="s">
        <v>795</v>
      </c>
      <c r="B909" s="90" t="s">
        <v>792</v>
      </c>
      <c r="C909" s="90" t="s">
        <v>302</v>
      </c>
      <c r="D909" s="90" t="s">
        <v>322</v>
      </c>
      <c r="E909" s="101" t="s">
        <v>302</v>
      </c>
      <c r="F909" s="90" t="s">
        <v>312</v>
      </c>
      <c r="G909" s="90" t="s">
        <v>353</v>
      </c>
      <c r="H909" s="90" t="s">
        <v>796</v>
      </c>
      <c r="I909" s="95" t="s">
        <v>3</v>
      </c>
      <c r="J909" s="178">
        <f t="shared" si="119"/>
        <v>0</v>
      </c>
      <c r="K909" s="102">
        <f t="shared" si="119"/>
        <v>1350</v>
      </c>
      <c r="L909" s="103">
        <f t="shared" si="119"/>
        <v>1350</v>
      </c>
      <c r="M909" s="92">
        <f t="shared" si="114"/>
        <v>100</v>
      </c>
    </row>
    <row r="910" spans="1:13" ht="72" customHeight="1" x14ac:dyDescent="0.3">
      <c r="A910" s="107" t="s">
        <v>797</v>
      </c>
      <c r="B910" s="90" t="s">
        <v>792</v>
      </c>
      <c r="C910" s="90" t="s">
        <v>302</v>
      </c>
      <c r="D910" s="90" t="s">
        <v>322</v>
      </c>
      <c r="E910" s="101" t="s">
        <v>302</v>
      </c>
      <c r="F910" s="90" t="s">
        <v>312</v>
      </c>
      <c r="G910" s="90" t="s">
        <v>353</v>
      </c>
      <c r="H910" s="90" t="s">
        <v>798</v>
      </c>
      <c r="I910" s="95" t="s">
        <v>3</v>
      </c>
      <c r="J910" s="178">
        <f t="shared" si="119"/>
        <v>0</v>
      </c>
      <c r="K910" s="102">
        <f t="shared" si="119"/>
        <v>1350</v>
      </c>
      <c r="L910" s="103">
        <f t="shared" si="119"/>
        <v>1350</v>
      </c>
      <c r="M910" s="92">
        <f t="shared" si="114"/>
        <v>100</v>
      </c>
    </row>
    <row r="911" spans="1:13" ht="36" customHeight="1" x14ac:dyDescent="0.3">
      <c r="A911" s="81" t="s">
        <v>289</v>
      </c>
      <c r="B911" s="90" t="s">
        <v>792</v>
      </c>
      <c r="C911" s="90" t="s">
        <v>302</v>
      </c>
      <c r="D911" s="90" t="s">
        <v>322</v>
      </c>
      <c r="E911" s="101" t="s">
        <v>302</v>
      </c>
      <c r="F911" s="90" t="s">
        <v>312</v>
      </c>
      <c r="G911" s="90" t="s">
        <v>353</v>
      </c>
      <c r="H911" s="90" t="s">
        <v>798</v>
      </c>
      <c r="I911" s="95" t="s">
        <v>5</v>
      </c>
      <c r="J911" s="178">
        <v>0</v>
      </c>
      <c r="K911" s="102">
        <v>1350</v>
      </c>
      <c r="L911" s="103">
        <v>1350</v>
      </c>
      <c r="M911" s="92">
        <f t="shared" si="114"/>
        <v>100</v>
      </c>
    </row>
    <row r="912" spans="1:13" ht="36" customHeight="1" x14ac:dyDescent="0.3">
      <c r="A912" s="107" t="s">
        <v>779</v>
      </c>
      <c r="B912" s="90" t="s">
        <v>792</v>
      </c>
      <c r="C912" s="90" t="s">
        <v>302</v>
      </c>
      <c r="D912" s="90" t="s">
        <v>322</v>
      </c>
      <c r="E912" s="101" t="s">
        <v>302</v>
      </c>
      <c r="F912" s="90" t="s">
        <v>260</v>
      </c>
      <c r="G912" s="90" t="s">
        <v>270</v>
      </c>
      <c r="H912" s="90" t="s">
        <v>272</v>
      </c>
      <c r="I912" s="95" t="s">
        <v>3</v>
      </c>
      <c r="J912" s="178">
        <f t="shared" ref="J912:L914" si="120">J913</f>
        <v>1800</v>
      </c>
      <c r="K912" s="102">
        <f t="shared" si="120"/>
        <v>384.08</v>
      </c>
      <c r="L912" s="103">
        <f t="shared" si="120"/>
        <v>212.17</v>
      </c>
      <c r="M912" s="92">
        <f t="shared" si="114"/>
        <v>55.241095605082272</v>
      </c>
    </row>
    <row r="913" spans="1:13" ht="36" customHeight="1" x14ac:dyDescent="0.3">
      <c r="A913" s="107" t="s">
        <v>780</v>
      </c>
      <c r="B913" s="90" t="s">
        <v>792</v>
      </c>
      <c r="C913" s="90" t="s">
        <v>302</v>
      </c>
      <c r="D913" s="90" t="s">
        <v>322</v>
      </c>
      <c r="E913" s="101" t="s">
        <v>302</v>
      </c>
      <c r="F913" s="90" t="s">
        <v>260</v>
      </c>
      <c r="G913" s="90" t="s">
        <v>274</v>
      </c>
      <c r="H913" s="90" t="s">
        <v>272</v>
      </c>
      <c r="I913" s="95" t="s">
        <v>3</v>
      </c>
      <c r="J913" s="178">
        <f t="shared" si="120"/>
        <v>1800</v>
      </c>
      <c r="K913" s="102">
        <f t="shared" si="120"/>
        <v>384.08</v>
      </c>
      <c r="L913" s="103">
        <f t="shared" si="120"/>
        <v>212.17</v>
      </c>
      <c r="M913" s="92">
        <f t="shared" si="114"/>
        <v>55.241095605082272</v>
      </c>
    </row>
    <row r="914" spans="1:13" ht="36" customHeight="1" x14ac:dyDescent="0.3">
      <c r="A914" s="81" t="s">
        <v>442</v>
      </c>
      <c r="B914" s="90" t="s">
        <v>792</v>
      </c>
      <c r="C914" s="90" t="s">
        <v>302</v>
      </c>
      <c r="D914" s="90" t="s">
        <v>322</v>
      </c>
      <c r="E914" s="101" t="s">
        <v>302</v>
      </c>
      <c r="F914" s="90" t="s">
        <v>260</v>
      </c>
      <c r="G914" s="90" t="s">
        <v>274</v>
      </c>
      <c r="H914" s="90" t="s">
        <v>443</v>
      </c>
      <c r="I914" s="95" t="s">
        <v>3</v>
      </c>
      <c r="J914" s="178">
        <f t="shared" si="120"/>
        <v>1800</v>
      </c>
      <c r="K914" s="102">
        <f t="shared" si="120"/>
        <v>384.08</v>
      </c>
      <c r="L914" s="103">
        <f t="shared" si="120"/>
        <v>212.17</v>
      </c>
      <c r="M914" s="92">
        <f t="shared" si="114"/>
        <v>55.241095605082272</v>
      </c>
    </row>
    <row r="915" spans="1:13" ht="36" customHeight="1" x14ac:dyDescent="0.3">
      <c r="A915" s="81" t="s">
        <v>289</v>
      </c>
      <c r="B915" s="90" t="s">
        <v>792</v>
      </c>
      <c r="C915" s="90" t="s">
        <v>302</v>
      </c>
      <c r="D915" s="90" t="s">
        <v>322</v>
      </c>
      <c r="E915" s="101" t="s">
        <v>302</v>
      </c>
      <c r="F915" s="90" t="s">
        <v>260</v>
      </c>
      <c r="G915" s="90" t="s">
        <v>274</v>
      </c>
      <c r="H915" s="90" t="s">
        <v>443</v>
      </c>
      <c r="I915" s="95" t="s">
        <v>5</v>
      </c>
      <c r="J915" s="176">
        <v>1800</v>
      </c>
      <c r="K915" s="102">
        <v>384.08</v>
      </c>
      <c r="L915" s="103">
        <v>212.17</v>
      </c>
      <c r="M915" s="92">
        <f t="shared" si="114"/>
        <v>55.241095605082272</v>
      </c>
    </row>
    <row r="916" spans="1:13" ht="54" customHeight="1" x14ac:dyDescent="0.3">
      <c r="A916" s="107" t="s">
        <v>446</v>
      </c>
      <c r="B916" s="90" t="s">
        <v>792</v>
      </c>
      <c r="C916" s="90" t="s">
        <v>302</v>
      </c>
      <c r="D916" s="90" t="s">
        <v>322</v>
      </c>
      <c r="E916" s="101" t="s">
        <v>302</v>
      </c>
      <c r="F916" s="90" t="s">
        <v>260</v>
      </c>
      <c r="G916" s="90" t="s">
        <v>295</v>
      </c>
      <c r="H916" s="90" t="s">
        <v>272</v>
      </c>
      <c r="I916" s="95" t="s">
        <v>3</v>
      </c>
      <c r="J916" s="178">
        <f t="shared" ref="J916:L917" si="121">J917</f>
        <v>218.9</v>
      </c>
      <c r="K916" s="102">
        <f t="shared" si="121"/>
        <v>1196.58</v>
      </c>
      <c r="L916" s="103">
        <f t="shared" si="121"/>
        <v>346.1</v>
      </c>
      <c r="M916" s="92">
        <f t="shared" si="114"/>
        <v>28.924100352671783</v>
      </c>
    </row>
    <row r="917" spans="1:13" ht="36" customHeight="1" x14ac:dyDescent="0.3">
      <c r="A917" s="81" t="s">
        <v>442</v>
      </c>
      <c r="B917" s="90" t="s">
        <v>792</v>
      </c>
      <c r="C917" s="90" t="s">
        <v>302</v>
      </c>
      <c r="D917" s="90" t="s">
        <v>322</v>
      </c>
      <c r="E917" s="101" t="s">
        <v>302</v>
      </c>
      <c r="F917" s="90" t="s">
        <v>260</v>
      </c>
      <c r="G917" s="90" t="s">
        <v>295</v>
      </c>
      <c r="H917" s="90" t="s">
        <v>443</v>
      </c>
      <c r="I917" s="95" t="s">
        <v>3</v>
      </c>
      <c r="J917" s="178">
        <f t="shared" si="121"/>
        <v>218.9</v>
      </c>
      <c r="K917" s="102">
        <f t="shared" si="121"/>
        <v>1196.58</v>
      </c>
      <c r="L917" s="103">
        <f t="shared" si="121"/>
        <v>346.1</v>
      </c>
      <c r="M917" s="92">
        <f t="shared" si="114"/>
        <v>28.924100352671783</v>
      </c>
    </row>
    <row r="918" spans="1:13" ht="36" customHeight="1" x14ac:dyDescent="0.3">
      <c r="A918" s="81" t="s">
        <v>289</v>
      </c>
      <c r="B918" s="90" t="s">
        <v>792</v>
      </c>
      <c r="C918" s="90" t="s">
        <v>302</v>
      </c>
      <c r="D918" s="90" t="s">
        <v>322</v>
      </c>
      <c r="E918" s="101" t="s">
        <v>302</v>
      </c>
      <c r="F918" s="90" t="s">
        <v>260</v>
      </c>
      <c r="G918" s="90" t="s">
        <v>295</v>
      </c>
      <c r="H918" s="90" t="s">
        <v>443</v>
      </c>
      <c r="I918" s="95" t="s">
        <v>5</v>
      </c>
      <c r="J918" s="176">
        <v>218.9</v>
      </c>
      <c r="K918" s="102">
        <v>1196.58</v>
      </c>
      <c r="L918" s="103">
        <v>346.1</v>
      </c>
      <c r="M918" s="92">
        <f t="shared" si="114"/>
        <v>28.924100352671783</v>
      </c>
    </row>
    <row r="919" spans="1:13" ht="18" customHeight="1" x14ac:dyDescent="0.3">
      <c r="A919" s="96" t="s">
        <v>476</v>
      </c>
      <c r="B919" s="83" t="s">
        <v>792</v>
      </c>
      <c r="C919" s="83" t="s">
        <v>328</v>
      </c>
      <c r="D919" s="83" t="s">
        <v>270</v>
      </c>
      <c r="E919" s="83" t="s">
        <v>270</v>
      </c>
      <c r="F919" s="83" t="s">
        <v>271</v>
      </c>
      <c r="G919" s="83" t="s">
        <v>270</v>
      </c>
      <c r="H919" s="83" t="s">
        <v>272</v>
      </c>
      <c r="I919" s="98" t="s">
        <v>3</v>
      </c>
      <c r="J919" s="177">
        <f>J920+J926</f>
        <v>3306.12</v>
      </c>
      <c r="K919" s="99">
        <f>K920+K926</f>
        <v>6581.6100000000006</v>
      </c>
      <c r="L919" s="100">
        <f>L920+L926</f>
        <v>5978.84</v>
      </c>
      <c r="M919" s="85">
        <f t="shared" si="114"/>
        <v>90.841602586601141</v>
      </c>
    </row>
    <row r="920" spans="1:13" ht="18" customHeight="1" x14ac:dyDescent="0.3">
      <c r="A920" s="81" t="s">
        <v>481</v>
      </c>
      <c r="B920" s="83" t="s">
        <v>792</v>
      </c>
      <c r="C920" s="83" t="s">
        <v>328</v>
      </c>
      <c r="D920" s="83" t="s">
        <v>295</v>
      </c>
      <c r="E920" s="83" t="s">
        <v>270</v>
      </c>
      <c r="F920" s="83" t="s">
        <v>271</v>
      </c>
      <c r="G920" s="83" t="s">
        <v>270</v>
      </c>
      <c r="H920" s="83" t="s">
        <v>272</v>
      </c>
      <c r="I920" s="98" t="s">
        <v>3</v>
      </c>
      <c r="J920" s="177">
        <f t="shared" ref="J920:L924" si="122">J921</f>
        <v>2.5</v>
      </c>
      <c r="K920" s="99">
        <f t="shared" si="122"/>
        <v>2.02</v>
      </c>
      <c r="L920" s="100">
        <f t="shared" si="122"/>
        <v>2.02</v>
      </c>
      <c r="M920" s="85">
        <f t="shared" si="114"/>
        <v>100</v>
      </c>
    </row>
    <row r="921" spans="1:13" ht="72" customHeight="1" x14ac:dyDescent="0.3">
      <c r="A921" s="81" t="s">
        <v>482</v>
      </c>
      <c r="B921" s="83" t="s">
        <v>792</v>
      </c>
      <c r="C921" s="83" t="s">
        <v>328</v>
      </c>
      <c r="D921" s="83" t="s">
        <v>295</v>
      </c>
      <c r="E921" s="83" t="s">
        <v>483</v>
      </c>
      <c r="F921" s="83" t="s">
        <v>271</v>
      </c>
      <c r="G921" s="83" t="s">
        <v>270</v>
      </c>
      <c r="H921" s="83" t="s">
        <v>272</v>
      </c>
      <c r="I921" s="98" t="s">
        <v>3</v>
      </c>
      <c r="J921" s="177">
        <f t="shared" si="122"/>
        <v>2.5</v>
      </c>
      <c r="K921" s="99">
        <f t="shared" si="122"/>
        <v>2.02</v>
      </c>
      <c r="L921" s="100">
        <f t="shared" si="122"/>
        <v>2.02</v>
      </c>
      <c r="M921" s="92">
        <f t="shared" si="114"/>
        <v>100</v>
      </c>
    </row>
    <row r="922" spans="1:13" ht="54" customHeight="1" x14ac:dyDescent="0.3">
      <c r="A922" s="81" t="s">
        <v>484</v>
      </c>
      <c r="B922" s="90" t="s">
        <v>792</v>
      </c>
      <c r="C922" s="90" t="s">
        <v>328</v>
      </c>
      <c r="D922" s="90" t="s">
        <v>295</v>
      </c>
      <c r="E922" s="90" t="s">
        <v>483</v>
      </c>
      <c r="F922" s="90" t="s">
        <v>281</v>
      </c>
      <c r="G922" s="90" t="s">
        <v>270</v>
      </c>
      <c r="H922" s="90" t="s">
        <v>272</v>
      </c>
      <c r="I922" s="95" t="s">
        <v>3</v>
      </c>
      <c r="J922" s="178">
        <f t="shared" si="122"/>
        <v>2.5</v>
      </c>
      <c r="K922" s="102">
        <f t="shared" si="122"/>
        <v>2.02</v>
      </c>
      <c r="L922" s="103">
        <f t="shared" si="122"/>
        <v>2.02</v>
      </c>
      <c r="M922" s="92">
        <f t="shared" si="114"/>
        <v>100</v>
      </c>
    </row>
    <row r="923" spans="1:13" ht="36" customHeight="1" x14ac:dyDescent="0.3">
      <c r="A923" s="81" t="s">
        <v>799</v>
      </c>
      <c r="B923" s="89">
        <v>672</v>
      </c>
      <c r="C923" s="90" t="s">
        <v>328</v>
      </c>
      <c r="D923" s="90" t="s">
        <v>295</v>
      </c>
      <c r="E923" s="90" t="s">
        <v>483</v>
      </c>
      <c r="F923" s="90" t="s">
        <v>281</v>
      </c>
      <c r="G923" s="90" t="s">
        <v>274</v>
      </c>
      <c r="H923" s="90" t="s">
        <v>272</v>
      </c>
      <c r="I923" s="95" t="s">
        <v>3</v>
      </c>
      <c r="J923" s="178">
        <f t="shared" si="122"/>
        <v>2.5</v>
      </c>
      <c r="K923" s="102">
        <f t="shared" si="122"/>
        <v>2.02</v>
      </c>
      <c r="L923" s="103">
        <f t="shared" si="122"/>
        <v>2.02</v>
      </c>
      <c r="M923" s="92">
        <f t="shared" si="114"/>
        <v>100</v>
      </c>
    </row>
    <row r="924" spans="1:13" ht="18" customHeight="1" x14ac:dyDescent="0.3">
      <c r="A924" s="81" t="s">
        <v>486</v>
      </c>
      <c r="B924" s="89">
        <v>672</v>
      </c>
      <c r="C924" s="90" t="s">
        <v>328</v>
      </c>
      <c r="D924" s="90" t="s">
        <v>295</v>
      </c>
      <c r="E924" s="90" t="s">
        <v>483</v>
      </c>
      <c r="F924" s="90" t="s">
        <v>281</v>
      </c>
      <c r="G924" s="90" t="s">
        <v>274</v>
      </c>
      <c r="H924" s="90" t="s">
        <v>487</v>
      </c>
      <c r="I924" s="95" t="s">
        <v>3</v>
      </c>
      <c r="J924" s="178">
        <f t="shared" si="122"/>
        <v>2.5</v>
      </c>
      <c r="K924" s="102">
        <f t="shared" si="122"/>
        <v>2.02</v>
      </c>
      <c r="L924" s="103">
        <f t="shared" si="122"/>
        <v>2.02</v>
      </c>
      <c r="M924" s="92">
        <f t="shared" si="114"/>
        <v>100</v>
      </c>
    </row>
    <row r="925" spans="1:13" ht="36" customHeight="1" x14ac:dyDescent="0.3">
      <c r="A925" s="81" t="s">
        <v>289</v>
      </c>
      <c r="B925" s="89">
        <v>672</v>
      </c>
      <c r="C925" s="90" t="s">
        <v>328</v>
      </c>
      <c r="D925" s="90" t="s">
        <v>295</v>
      </c>
      <c r="E925" s="90" t="s">
        <v>483</v>
      </c>
      <c r="F925" s="90" t="s">
        <v>281</v>
      </c>
      <c r="G925" s="90" t="s">
        <v>274</v>
      </c>
      <c r="H925" s="90" t="s">
        <v>487</v>
      </c>
      <c r="I925" s="95" t="s">
        <v>5</v>
      </c>
      <c r="J925" s="176">
        <v>2.5</v>
      </c>
      <c r="K925" s="102">
        <v>2.02</v>
      </c>
      <c r="L925" s="103">
        <v>2.02</v>
      </c>
      <c r="M925" s="92">
        <f t="shared" si="114"/>
        <v>100</v>
      </c>
    </row>
    <row r="926" spans="1:13" ht="18" customHeight="1" x14ac:dyDescent="0.3">
      <c r="A926" s="81" t="s">
        <v>488</v>
      </c>
      <c r="B926" s="83" t="s">
        <v>792</v>
      </c>
      <c r="C926" s="83" t="s">
        <v>328</v>
      </c>
      <c r="D926" s="83" t="s">
        <v>276</v>
      </c>
      <c r="E926" s="83" t="s">
        <v>270</v>
      </c>
      <c r="F926" s="83" t="s">
        <v>271</v>
      </c>
      <c r="G926" s="83" t="s">
        <v>270</v>
      </c>
      <c r="H926" s="83" t="s">
        <v>272</v>
      </c>
      <c r="I926" s="98" t="s">
        <v>3</v>
      </c>
      <c r="J926" s="177">
        <f>J927</f>
        <v>3303.62</v>
      </c>
      <c r="K926" s="99">
        <f>K927</f>
        <v>6579.59</v>
      </c>
      <c r="L926" s="100">
        <f>L927</f>
        <v>5976.82</v>
      </c>
      <c r="M926" s="85">
        <f t="shared" si="114"/>
        <v>90.838790866908113</v>
      </c>
    </row>
    <row r="927" spans="1:13" ht="72" customHeight="1" x14ac:dyDescent="0.3">
      <c r="A927" s="81" t="s">
        <v>482</v>
      </c>
      <c r="B927" s="83" t="s">
        <v>792</v>
      </c>
      <c r="C927" s="83" t="s">
        <v>328</v>
      </c>
      <c r="D927" s="83" t="s">
        <v>276</v>
      </c>
      <c r="E927" s="83" t="s">
        <v>483</v>
      </c>
      <c r="F927" s="83" t="s">
        <v>271</v>
      </c>
      <c r="G927" s="83" t="s">
        <v>270</v>
      </c>
      <c r="H927" s="83" t="s">
        <v>272</v>
      </c>
      <c r="I927" s="98" t="s">
        <v>3</v>
      </c>
      <c r="J927" s="177">
        <f>J928+J937</f>
        <v>3303.62</v>
      </c>
      <c r="K927" s="99">
        <f>K928+K937</f>
        <v>6579.59</v>
      </c>
      <c r="L927" s="100">
        <f>L928+L937</f>
        <v>5976.82</v>
      </c>
      <c r="M927" s="92">
        <f t="shared" si="114"/>
        <v>90.838790866908113</v>
      </c>
    </row>
    <row r="928" spans="1:13" ht="54" customHeight="1" x14ac:dyDescent="0.3">
      <c r="A928" s="131" t="s">
        <v>800</v>
      </c>
      <c r="B928" s="90" t="s">
        <v>792</v>
      </c>
      <c r="C928" s="90" t="s">
        <v>328</v>
      </c>
      <c r="D928" s="90" t="s">
        <v>276</v>
      </c>
      <c r="E928" s="90" t="s">
        <v>483</v>
      </c>
      <c r="F928" s="90" t="s">
        <v>312</v>
      </c>
      <c r="G928" s="90" t="s">
        <v>270</v>
      </c>
      <c r="H928" s="90" t="s">
        <v>272</v>
      </c>
      <c r="I928" s="95" t="s">
        <v>3</v>
      </c>
      <c r="J928" s="178">
        <f>J929+J932</f>
        <v>2369.4</v>
      </c>
      <c r="K928" s="102">
        <f>K929+K932</f>
        <v>4782.37</v>
      </c>
      <c r="L928" s="103">
        <f>L929+L932</f>
        <v>4724.3799999999992</v>
      </c>
      <c r="M928" s="92">
        <f t="shared" si="114"/>
        <v>98.78742129948121</v>
      </c>
    </row>
    <row r="929" spans="1:13" ht="18" customHeight="1" x14ac:dyDescent="0.3">
      <c r="A929" s="81" t="s">
        <v>493</v>
      </c>
      <c r="B929" s="90" t="s">
        <v>792</v>
      </c>
      <c r="C929" s="90" t="s">
        <v>328</v>
      </c>
      <c r="D929" s="90" t="s">
        <v>276</v>
      </c>
      <c r="E929" s="90" t="s">
        <v>483</v>
      </c>
      <c r="F929" s="90" t="s">
        <v>312</v>
      </c>
      <c r="G929" s="90" t="s">
        <v>302</v>
      </c>
      <c r="H929" s="90" t="s">
        <v>272</v>
      </c>
      <c r="I929" s="95" t="s">
        <v>3</v>
      </c>
      <c r="J929" s="178">
        <f t="shared" ref="J929:L930" si="123">J930</f>
        <v>2369.4</v>
      </c>
      <c r="K929" s="102">
        <f t="shared" si="123"/>
        <v>2374.67</v>
      </c>
      <c r="L929" s="103">
        <f t="shared" si="123"/>
        <v>2316.6799999999998</v>
      </c>
      <c r="M929" s="92">
        <f t="shared" si="114"/>
        <v>97.557976476731483</v>
      </c>
    </row>
    <row r="930" spans="1:13" ht="18" customHeight="1" x14ac:dyDescent="0.3">
      <c r="A930" s="81" t="s">
        <v>494</v>
      </c>
      <c r="B930" s="89">
        <v>672</v>
      </c>
      <c r="C930" s="90" t="s">
        <v>328</v>
      </c>
      <c r="D930" s="90" t="s">
        <v>276</v>
      </c>
      <c r="E930" s="90" t="s">
        <v>483</v>
      </c>
      <c r="F930" s="90" t="s">
        <v>312</v>
      </c>
      <c r="G930" s="90" t="s">
        <v>302</v>
      </c>
      <c r="H930" s="90" t="s">
        <v>495</v>
      </c>
      <c r="I930" s="95" t="s">
        <v>3</v>
      </c>
      <c r="J930" s="178">
        <f t="shared" si="123"/>
        <v>2369.4</v>
      </c>
      <c r="K930" s="102">
        <f t="shared" si="123"/>
        <v>2374.67</v>
      </c>
      <c r="L930" s="103">
        <f t="shared" si="123"/>
        <v>2316.6799999999998</v>
      </c>
      <c r="M930" s="92">
        <f t="shared" si="114"/>
        <v>97.557976476731483</v>
      </c>
    </row>
    <row r="931" spans="1:13" ht="36" customHeight="1" x14ac:dyDescent="0.3">
      <c r="A931" s="81" t="s">
        <v>289</v>
      </c>
      <c r="B931" s="89">
        <v>672</v>
      </c>
      <c r="C931" s="90" t="s">
        <v>328</v>
      </c>
      <c r="D931" s="90" t="s">
        <v>276</v>
      </c>
      <c r="E931" s="90" t="s">
        <v>483</v>
      </c>
      <c r="F931" s="90" t="s">
        <v>312</v>
      </c>
      <c r="G931" s="90" t="s">
        <v>302</v>
      </c>
      <c r="H931" s="90" t="s">
        <v>495</v>
      </c>
      <c r="I931" s="95" t="s">
        <v>5</v>
      </c>
      <c r="J931" s="176">
        <v>2369.4</v>
      </c>
      <c r="K931" s="102">
        <v>2374.67</v>
      </c>
      <c r="L931" s="103">
        <v>2316.6799999999998</v>
      </c>
      <c r="M931" s="92">
        <f t="shared" si="114"/>
        <v>97.557976476731483</v>
      </c>
    </row>
    <row r="932" spans="1:13" ht="36" customHeight="1" x14ac:dyDescent="0.3">
      <c r="A932" s="81" t="s">
        <v>496</v>
      </c>
      <c r="B932" s="89">
        <v>672</v>
      </c>
      <c r="C932" s="90" t="s">
        <v>328</v>
      </c>
      <c r="D932" s="90" t="s">
        <v>276</v>
      </c>
      <c r="E932" s="90" t="s">
        <v>483</v>
      </c>
      <c r="F932" s="90" t="s">
        <v>312</v>
      </c>
      <c r="G932" s="90" t="s">
        <v>328</v>
      </c>
      <c r="H932" s="90" t="s">
        <v>272</v>
      </c>
      <c r="I932" s="95" t="s">
        <v>3</v>
      </c>
      <c r="J932" s="178">
        <f>J933+J935</f>
        <v>0</v>
      </c>
      <c r="K932" s="102">
        <f>K933+K935</f>
        <v>2407.6999999999998</v>
      </c>
      <c r="L932" s="103">
        <f>L933+L935</f>
        <v>2407.6999999999998</v>
      </c>
      <c r="M932" s="92">
        <f t="shared" si="114"/>
        <v>100</v>
      </c>
    </row>
    <row r="933" spans="1:13" ht="54" customHeight="1" x14ac:dyDescent="0.3">
      <c r="A933" s="114" t="s">
        <v>801</v>
      </c>
      <c r="B933" s="89">
        <v>672</v>
      </c>
      <c r="C933" s="90" t="s">
        <v>328</v>
      </c>
      <c r="D933" s="90" t="s">
        <v>276</v>
      </c>
      <c r="E933" s="90" t="s">
        <v>483</v>
      </c>
      <c r="F933" s="90" t="s">
        <v>312</v>
      </c>
      <c r="G933" s="90" t="s">
        <v>328</v>
      </c>
      <c r="H933" s="90" t="s">
        <v>802</v>
      </c>
      <c r="I933" s="95" t="s">
        <v>3</v>
      </c>
      <c r="J933" s="178">
        <f>J934</f>
        <v>0</v>
      </c>
      <c r="K933" s="102">
        <f>K934</f>
        <v>2347.6999999999998</v>
      </c>
      <c r="L933" s="103">
        <f>L934</f>
        <v>2347.6999999999998</v>
      </c>
      <c r="M933" s="92">
        <f t="shared" si="114"/>
        <v>100</v>
      </c>
    </row>
    <row r="934" spans="1:13" ht="36" customHeight="1" x14ac:dyDescent="0.3">
      <c r="A934" s="81" t="s">
        <v>289</v>
      </c>
      <c r="B934" s="89">
        <v>672</v>
      </c>
      <c r="C934" s="90" t="s">
        <v>328</v>
      </c>
      <c r="D934" s="90" t="s">
        <v>276</v>
      </c>
      <c r="E934" s="90" t="s">
        <v>483</v>
      </c>
      <c r="F934" s="90" t="s">
        <v>312</v>
      </c>
      <c r="G934" s="90" t="s">
        <v>328</v>
      </c>
      <c r="H934" s="90" t="s">
        <v>802</v>
      </c>
      <c r="I934" s="95" t="s">
        <v>5</v>
      </c>
      <c r="J934" s="178">
        <v>0</v>
      </c>
      <c r="K934" s="102">
        <v>2347.6999999999998</v>
      </c>
      <c r="L934" s="103">
        <v>2347.6999999999998</v>
      </c>
      <c r="M934" s="92">
        <f t="shared" si="114"/>
        <v>100</v>
      </c>
    </row>
    <row r="935" spans="1:13" ht="54" customHeight="1" x14ac:dyDescent="0.3">
      <c r="A935" s="81" t="s">
        <v>803</v>
      </c>
      <c r="B935" s="89">
        <v>672</v>
      </c>
      <c r="C935" s="90" t="s">
        <v>328</v>
      </c>
      <c r="D935" s="90" t="s">
        <v>276</v>
      </c>
      <c r="E935" s="90" t="s">
        <v>483</v>
      </c>
      <c r="F935" s="90" t="s">
        <v>312</v>
      </c>
      <c r="G935" s="90" t="s">
        <v>328</v>
      </c>
      <c r="H935" s="90" t="s">
        <v>804</v>
      </c>
      <c r="I935" s="95" t="s">
        <v>3</v>
      </c>
      <c r="J935" s="178">
        <f>J936</f>
        <v>0</v>
      </c>
      <c r="K935" s="102">
        <f>K936</f>
        <v>60</v>
      </c>
      <c r="L935" s="103">
        <f>L936</f>
        <v>60</v>
      </c>
      <c r="M935" s="92">
        <f t="shared" si="114"/>
        <v>100</v>
      </c>
    </row>
    <row r="936" spans="1:13" ht="36" customHeight="1" x14ac:dyDescent="0.3">
      <c r="A936" s="81" t="s">
        <v>289</v>
      </c>
      <c r="B936" s="89">
        <v>672</v>
      </c>
      <c r="C936" s="90" t="s">
        <v>328</v>
      </c>
      <c r="D936" s="90" t="s">
        <v>276</v>
      </c>
      <c r="E936" s="90" t="s">
        <v>483</v>
      </c>
      <c r="F936" s="90" t="s">
        <v>312</v>
      </c>
      <c r="G936" s="90" t="s">
        <v>328</v>
      </c>
      <c r="H936" s="90" t="s">
        <v>804</v>
      </c>
      <c r="I936" s="95" t="s">
        <v>5</v>
      </c>
      <c r="J936" s="178">
        <v>0</v>
      </c>
      <c r="K936" s="102">
        <v>60</v>
      </c>
      <c r="L936" s="103">
        <v>60</v>
      </c>
      <c r="M936" s="92">
        <f t="shared" si="114"/>
        <v>100</v>
      </c>
    </row>
    <row r="937" spans="1:13" ht="54" customHeight="1" x14ac:dyDescent="0.3">
      <c r="A937" s="81" t="s">
        <v>501</v>
      </c>
      <c r="B937" s="89">
        <v>672</v>
      </c>
      <c r="C937" s="90" t="s">
        <v>328</v>
      </c>
      <c r="D937" s="90" t="s">
        <v>276</v>
      </c>
      <c r="E937" s="90" t="s">
        <v>483</v>
      </c>
      <c r="F937" s="90" t="s">
        <v>260</v>
      </c>
      <c r="G937" s="90" t="s">
        <v>270</v>
      </c>
      <c r="H937" s="90" t="s">
        <v>272</v>
      </c>
      <c r="I937" s="95" t="s">
        <v>3</v>
      </c>
      <c r="J937" s="178">
        <f t="shared" ref="J937:L939" si="124">J938</f>
        <v>934.22</v>
      </c>
      <c r="K937" s="102">
        <f t="shared" si="124"/>
        <v>1797.22</v>
      </c>
      <c r="L937" s="103">
        <f t="shared" si="124"/>
        <v>1252.44</v>
      </c>
      <c r="M937" s="92">
        <f t="shared" si="114"/>
        <v>69.687628670947362</v>
      </c>
    </row>
    <row r="938" spans="1:13" ht="36" customHeight="1" x14ac:dyDescent="0.3">
      <c r="A938" s="81" t="s">
        <v>502</v>
      </c>
      <c r="B938" s="90" t="s">
        <v>792</v>
      </c>
      <c r="C938" s="90" t="s">
        <v>328</v>
      </c>
      <c r="D938" s="90" t="s">
        <v>276</v>
      </c>
      <c r="E938" s="90" t="s">
        <v>483</v>
      </c>
      <c r="F938" s="90" t="s">
        <v>260</v>
      </c>
      <c r="G938" s="90" t="s">
        <v>274</v>
      </c>
      <c r="H938" s="90" t="s">
        <v>272</v>
      </c>
      <c r="I938" s="95" t="s">
        <v>3</v>
      </c>
      <c r="J938" s="178">
        <f t="shared" si="124"/>
        <v>934.22</v>
      </c>
      <c r="K938" s="102">
        <f t="shared" si="124"/>
        <v>1797.22</v>
      </c>
      <c r="L938" s="103">
        <f t="shared" si="124"/>
        <v>1252.44</v>
      </c>
      <c r="M938" s="92">
        <f t="shared" si="114"/>
        <v>69.687628670947362</v>
      </c>
    </row>
    <row r="939" spans="1:13" ht="36" customHeight="1" x14ac:dyDescent="0.3">
      <c r="A939" s="81" t="s">
        <v>503</v>
      </c>
      <c r="B939" s="90" t="s">
        <v>792</v>
      </c>
      <c r="C939" s="90" t="s">
        <v>328</v>
      </c>
      <c r="D939" s="90" t="s">
        <v>276</v>
      </c>
      <c r="E939" s="90" t="s">
        <v>483</v>
      </c>
      <c r="F939" s="90" t="s">
        <v>260</v>
      </c>
      <c r="G939" s="90" t="s">
        <v>274</v>
      </c>
      <c r="H939" s="90" t="s">
        <v>504</v>
      </c>
      <c r="I939" s="95" t="s">
        <v>3</v>
      </c>
      <c r="J939" s="178">
        <f t="shared" si="124"/>
        <v>934.22</v>
      </c>
      <c r="K939" s="102">
        <f t="shared" si="124"/>
        <v>1797.22</v>
      </c>
      <c r="L939" s="103">
        <f t="shared" si="124"/>
        <v>1252.44</v>
      </c>
      <c r="M939" s="92">
        <f t="shared" si="114"/>
        <v>69.687628670947362</v>
      </c>
    </row>
    <row r="940" spans="1:13" ht="36" customHeight="1" x14ac:dyDescent="0.3">
      <c r="A940" s="81" t="s">
        <v>289</v>
      </c>
      <c r="B940" s="90" t="s">
        <v>792</v>
      </c>
      <c r="C940" s="90" t="s">
        <v>328</v>
      </c>
      <c r="D940" s="90" t="s">
        <v>276</v>
      </c>
      <c r="E940" s="90" t="s">
        <v>483</v>
      </c>
      <c r="F940" s="90" t="s">
        <v>260</v>
      </c>
      <c r="G940" s="90" t="s">
        <v>274</v>
      </c>
      <c r="H940" s="90" t="s">
        <v>504</v>
      </c>
      <c r="I940" s="95" t="s">
        <v>5</v>
      </c>
      <c r="J940" s="176">
        <v>934.22</v>
      </c>
      <c r="K940" s="102">
        <v>1797.22</v>
      </c>
      <c r="L940" s="103">
        <v>1252.44</v>
      </c>
      <c r="M940" s="92">
        <f t="shared" si="114"/>
        <v>69.687628670947362</v>
      </c>
    </row>
    <row r="941" spans="1:13" ht="18" customHeight="1" x14ac:dyDescent="0.3">
      <c r="A941" s="96" t="s">
        <v>805</v>
      </c>
      <c r="B941" s="83" t="s">
        <v>792</v>
      </c>
      <c r="C941" s="83" t="s">
        <v>353</v>
      </c>
      <c r="D941" s="83" t="s">
        <v>270</v>
      </c>
      <c r="E941" s="83" t="s">
        <v>270</v>
      </c>
      <c r="F941" s="83" t="s">
        <v>271</v>
      </c>
      <c r="G941" s="83" t="s">
        <v>270</v>
      </c>
      <c r="H941" s="83" t="s">
        <v>272</v>
      </c>
      <c r="I941" s="98" t="s">
        <v>3</v>
      </c>
      <c r="J941" s="177">
        <f t="shared" ref="J941:L945" si="125">J942</f>
        <v>0</v>
      </c>
      <c r="K941" s="99">
        <f t="shared" si="125"/>
        <v>0</v>
      </c>
      <c r="L941" s="100">
        <f t="shared" si="125"/>
        <v>0</v>
      </c>
      <c r="M941" s="85" t="e">
        <f t="shared" si="114"/>
        <v>#DIV/0!</v>
      </c>
    </row>
    <row r="942" spans="1:13" ht="18" customHeight="1" x14ac:dyDescent="0.3">
      <c r="A942" s="81" t="s">
        <v>806</v>
      </c>
      <c r="B942" s="83" t="s">
        <v>792</v>
      </c>
      <c r="C942" s="83" t="s">
        <v>353</v>
      </c>
      <c r="D942" s="83" t="s">
        <v>328</v>
      </c>
      <c r="E942" s="83" t="s">
        <v>270</v>
      </c>
      <c r="F942" s="83" t="s">
        <v>271</v>
      </c>
      <c r="G942" s="83" t="s">
        <v>270</v>
      </c>
      <c r="H942" s="83" t="s">
        <v>272</v>
      </c>
      <c r="I942" s="98" t="s">
        <v>3</v>
      </c>
      <c r="J942" s="177">
        <f t="shared" si="125"/>
        <v>0</v>
      </c>
      <c r="K942" s="99">
        <f t="shared" si="125"/>
        <v>0</v>
      </c>
      <c r="L942" s="100">
        <f t="shared" si="125"/>
        <v>0</v>
      </c>
      <c r="M942" s="85" t="e">
        <f t="shared" si="114"/>
        <v>#DIV/0!</v>
      </c>
    </row>
    <row r="943" spans="1:13" ht="36" customHeight="1" x14ac:dyDescent="0.3">
      <c r="A943" s="81" t="s">
        <v>807</v>
      </c>
      <c r="B943" s="83" t="s">
        <v>792</v>
      </c>
      <c r="C943" s="83" t="s">
        <v>353</v>
      </c>
      <c r="D943" s="83" t="s">
        <v>328</v>
      </c>
      <c r="E943" s="83" t="s">
        <v>325</v>
      </c>
      <c r="F943" s="83" t="s">
        <v>271</v>
      </c>
      <c r="G943" s="83" t="s">
        <v>270</v>
      </c>
      <c r="H943" s="83" t="s">
        <v>272</v>
      </c>
      <c r="I943" s="98" t="s">
        <v>3</v>
      </c>
      <c r="J943" s="177">
        <f t="shared" si="125"/>
        <v>0</v>
      </c>
      <c r="K943" s="99">
        <f t="shared" si="125"/>
        <v>0</v>
      </c>
      <c r="L943" s="100">
        <f t="shared" si="125"/>
        <v>0</v>
      </c>
      <c r="M943" s="92" t="e">
        <f t="shared" si="114"/>
        <v>#DIV/0!</v>
      </c>
    </row>
    <row r="944" spans="1:13" ht="18" customHeight="1" x14ac:dyDescent="0.3">
      <c r="A944" s="81" t="s">
        <v>808</v>
      </c>
      <c r="B944" s="90" t="s">
        <v>792</v>
      </c>
      <c r="C944" s="90" t="s">
        <v>353</v>
      </c>
      <c r="D944" s="90" t="s">
        <v>328</v>
      </c>
      <c r="E944" s="90" t="s">
        <v>325</v>
      </c>
      <c r="F944" s="90" t="s">
        <v>281</v>
      </c>
      <c r="G944" s="90" t="s">
        <v>270</v>
      </c>
      <c r="H944" s="90" t="s">
        <v>272</v>
      </c>
      <c r="I944" s="95" t="s">
        <v>3</v>
      </c>
      <c r="J944" s="178">
        <f t="shared" si="125"/>
        <v>0</v>
      </c>
      <c r="K944" s="102">
        <f t="shared" si="125"/>
        <v>0</v>
      </c>
      <c r="L944" s="103">
        <f t="shared" si="125"/>
        <v>0</v>
      </c>
      <c r="M944" s="92" t="e">
        <f t="shared" si="114"/>
        <v>#DIV/0!</v>
      </c>
    </row>
    <row r="945" spans="1:13" ht="18" customHeight="1" x14ac:dyDescent="0.3">
      <c r="A945" s="81" t="s">
        <v>809</v>
      </c>
      <c r="B945" s="90" t="s">
        <v>792</v>
      </c>
      <c r="C945" s="90" t="s">
        <v>353</v>
      </c>
      <c r="D945" s="90" t="s">
        <v>328</v>
      </c>
      <c r="E945" s="90" t="s">
        <v>325</v>
      </c>
      <c r="F945" s="90" t="s">
        <v>281</v>
      </c>
      <c r="G945" s="90" t="s">
        <v>270</v>
      </c>
      <c r="H945" s="90" t="s">
        <v>810</v>
      </c>
      <c r="I945" s="95" t="s">
        <v>3</v>
      </c>
      <c r="J945" s="178">
        <f t="shared" si="125"/>
        <v>0</v>
      </c>
      <c r="K945" s="102">
        <f t="shared" si="125"/>
        <v>0</v>
      </c>
      <c r="L945" s="103">
        <f t="shared" si="125"/>
        <v>0</v>
      </c>
      <c r="M945" s="92" t="e">
        <f t="shared" si="114"/>
        <v>#DIV/0!</v>
      </c>
    </row>
    <row r="946" spans="1:13" ht="36" customHeight="1" x14ac:dyDescent="0.3">
      <c r="A946" s="81" t="s">
        <v>289</v>
      </c>
      <c r="B946" s="90" t="s">
        <v>792</v>
      </c>
      <c r="C946" s="90" t="s">
        <v>353</v>
      </c>
      <c r="D946" s="90" t="s">
        <v>328</v>
      </c>
      <c r="E946" s="90" t="s">
        <v>325</v>
      </c>
      <c r="F946" s="90" t="s">
        <v>281</v>
      </c>
      <c r="G946" s="90" t="s">
        <v>270</v>
      </c>
      <c r="H946" s="90" t="s">
        <v>810</v>
      </c>
      <c r="I946" s="95" t="s">
        <v>5</v>
      </c>
      <c r="J946" s="178">
        <v>0</v>
      </c>
      <c r="K946" s="102">
        <v>0</v>
      </c>
      <c r="L946" s="103">
        <v>0</v>
      </c>
      <c r="M946" s="92" t="e">
        <f t="shared" si="114"/>
        <v>#DIV/0!</v>
      </c>
    </row>
    <row r="947" spans="1:13" ht="18" customHeight="1" x14ac:dyDescent="0.3">
      <c r="A947" s="132" t="s">
        <v>542</v>
      </c>
      <c r="B947" s="83" t="s">
        <v>792</v>
      </c>
      <c r="C947" s="83" t="s">
        <v>511</v>
      </c>
      <c r="D947" s="83" t="s">
        <v>270</v>
      </c>
      <c r="E947" s="83" t="s">
        <v>270</v>
      </c>
      <c r="F947" s="83" t="s">
        <v>271</v>
      </c>
      <c r="G947" s="83" t="s">
        <v>270</v>
      </c>
      <c r="H947" s="83" t="s">
        <v>272</v>
      </c>
      <c r="I947" s="98" t="s">
        <v>3</v>
      </c>
      <c r="J947" s="177">
        <f t="shared" ref="J947:L951" si="126">J948</f>
        <v>0</v>
      </c>
      <c r="K947" s="99">
        <f t="shared" si="126"/>
        <v>385.6</v>
      </c>
      <c r="L947" s="100">
        <f t="shared" si="126"/>
        <v>385.6</v>
      </c>
      <c r="M947" s="85">
        <f t="shared" si="114"/>
        <v>100</v>
      </c>
    </row>
    <row r="948" spans="1:13" ht="18" customHeight="1" x14ac:dyDescent="0.3">
      <c r="A948" s="81" t="s">
        <v>544</v>
      </c>
      <c r="B948" s="83" t="s">
        <v>792</v>
      </c>
      <c r="C948" s="83" t="s">
        <v>511</v>
      </c>
      <c r="D948" s="83" t="s">
        <v>302</v>
      </c>
      <c r="E948" s="83" t="s">
        <v>270</v>
      </c>
      <c r="F948" s="83" t="s">
        <v>271</v>
      </c>
      <c r="G948" s="83" t="s">
        <v>270</v>
      </c>
      <c r="H948" s="83" t="s">
        <v>272</v>
      </c>
      <c r="I948" s="98" t="s">
        <v>3</v>
      </c>
      <c r="J948" s="177">
        <f t="shared" si="126"/>
        <v>0</v>
      </c>
      <c r="K948" s="99">
        <f t="shared" si="126"/>
        <v>385.6</v>
      </c>
      <c r="L948" s="100">
        <f t="shared" si="126"/>
        <v>385.6</v>
      </c>
      <c r="M948" s="85">
        <f t="shared" ref="M948:M1013" si="127">L948/K948*100</f>
        <v>100</v>
      </c>
    </row>
    <row r="949" spans="1:13" ht="54" customHeight="1" x14ac:dyDescent="0.3">
      <c r="A949" s="117" t="s">
        <v>536</v>
      </c>
      <c r="B949" s="83" t="s">
        <v>792</v>
      </c>
      <c r="C949" s="83" t="s">
        <v>511</v>
      </c>
      <c r="D949" s="83" t="s">
        <v>302</v>
      </c>
      <c r="E949" s="83" t="s">
        <v>267</v>
      </c>
      <c r="F949" s="83" t="s">
        <v>271</v>
      </c>
      <c r="G949" s="83" t="s">
        <v>270</v>
      </c>
      <c r="H949" s="83" t="s">
        <v>272</v>
      </c>
      <c r="I949" s="98" t="s">
        <v>3</v>
      </c>
      <c r="J949" s="177">
        <f t="shared" si="126"/>
        <v>0</v>
      </c>
      <c r="K949" s="99">
        <f t="shared" si="126"/>
        <v>385.6</v>
      </c>
      <c r="L949" s="100">
        <f t="shared" si="126"/>
        <v>385.6</v>
      </c>
      <c r="M949" s="92">
        <f t="shared" si="127"/>
        <v>100</v>
      </c>
    </row>
    <row r="950" spans="1:13" ht="54" customHeight="1" x14ac:dyDescent="0.3">
      <c r="A950" s="81" t="s">
        <v>788</v>
      </c>
      <c r="B950" s="90" t="s">
        <v>792</v>
      </c>
      <c r="C950" s="90" t="s">
        <v>511</v>
      </c>
      <c r="D950" s="90" t="s">
        <v>302</v>
      </c>
      <c r="E950" s="90" t="s">
        <v>267</v>
      </c>
      <c r="F950" s="90" t="s">
        <v>271</v>
      </c>
      <c r="G950" s="90" t="s">
        <v>328</v>
      </c>
      <c r="H950" s="90" t="s">
        <v>272</v>
      </c>
      <c r="I950" s="95" t="s">
        <v>3</v>
      </c>
      <c r="J950" s="178">
        <f t="shared" si="126"/>
        <v>0</v>
      </c>
      <c r="K950" s="102">
        <f t="shared" si="126"/>
        <v>385.6</v>
      </c>
      <c r="L950" s="103">
        <f t="shared" si="126"/>
        <v>385.6</v>
      </c>
      <c r="M950" s="92">
        <f t="shared" si="127"/>
        <v>100</v>
      </c>
    </row>
    <row r="951" spans="1:13" ht="36" customHeight="1" x14ac:dyDescent="0.3">
      <c r="A951" s="81" t="s">
        <v>811</v>
      </c>
      <c r="B951" s="90" t="s">
        <v>792</v>
      </c>
      <c r="C951" s="90" t="s">
        <v>511</v>
      </c>
      <c r="D951" s="90" t="s">
        <v>302</v>
      </c>
      <c r="E951" s="90" t="s">
        <v>267</v>
      </c>
      <c r="F951" s="90" t="s">
        <v>271</v>
      </c>
      <c r="G951" s="90" t="s">
        <v>328</v>
      </c>
      <c r="H951" s="90" t="s">
        <v>812</v>
      </c>
      <c r="I951" s="95" t="s">
        <v>3</v>
      </c>
      <c r="J951" s="178">
        <f t="shared" si="126"/>
        <v>0</v>
      </c>
      <c r="K951" s="102">
        <f t="shared" si="126"/>
        <v>385.6</v>
      </c>
      <c r="L951" s="103">
        <f t="shared" si="126"/>
        <v>385.6</v>
      </c>
      <c r="M951" s="92">
        <f t="shared" si="127"/>
        <v>100</v>
      </c>
    </row>
    <row r="952" spans="1:13" ht="36" customHeight="1" x14ac:dyDescent="0.3">
      <c r="A952" s="81" t="s">
        <v>289</v>
      </c>
      <c r="B952" s="90" t="s">
        <v>792</v>
      </c>
      <c r="C952" s="90" t="s">
        <v>511</v>
      </c>
      <c r="D952" s="90" t="s">
        <v>302</v>
      </c>
      <c r="E952" s="90" t="s">
        <v>267</v>
      </c>
      <c r="F952" s="90" t="s">
        <v>271</v>
      </c>
      <c r="G952" s="90" t="s">
        <v>328</v>
      </c>
      <c r="H952" s="90" t="s">
        <v>812</v>
      </c>
      <c r="I952" s="95" t="s">
        <v>5</v>
      </c>
      <c r="J952" s="178">
        <v>0</v>
      </c>
      <c r="K952" s="102">
        <v>385.6</v>
      </c>
      <c r="L952" s="103">
        <v>385.6</v>
      </c>
      <c r="M952" s="92">
        <f t="shared" si="127"/>
        <v>100</v>
      </c>
    </row>
    <row r="953" spans="1:13" ht="18" customHeight="1" x14ac:dyDescent="0.3">
      <c r="A953" s="112" t="s">
        <v>565</v>
      </c>
      <c r="B953" s="83" t="s">
        <v>792</v>
      </c>
      <c r="C953" s="83" t="s">
        <v>268</v>
      </c>
      <c r="D953" s="83" t="s">
        <v>270</v>
      </c>
      <c r="E953" s="97" t="s">
        <v>270</v>
      </c>
      <c r="F953" s="83" t="s">
        <v>271</v>
      </c>
      <c r="G953" s="83" t="s">
        <v>270</v>
      </c>
      <c r="H953" s="83" t="s">
        <v>272</v>
      </c>
      <c r="I953" s="98" t="s">
        <v>3</v>
      </c>
      <c r="J953" s="177">
        <f t="shared" ref="J953:L954" si="128">J954</f>
        <v>0</v>
      </c>
      <c r="K953" s="99">
        <f t="shared" si="128"/>
        <v>3338.8900000000003</v>
      </c>
      <c r="L953" s="100">
        <f t="shared" si="128"/>
        <v>3338.88</v>
      </c>
      <c r="M953" s="85">
        <f t="shared" si="127"/>
        <v>99.999700499267718</v>
      </c>
    </row>
    <row r="954" spans="1:13" ht="18" customHeight="1" x14ac:dyDescent="0.3">
      <c r="A954" s="107" t="s">
        <v>566</v>
      </c>
      <c r="B954" s="83" t="s">
        <v>792</v>
      </c>
      <c r="C954" s="134">
        <v>11</v>
      </c>
      <c r="D954" s="97" t="s">
        <v>295</v>
      </c>
      <c r="E954" s="97" t="s">
        <v>270</v>
      </c>
      <c r="F954" s="83" t="s">
        <v>271</v>
      </c>
      <c r="G954" s="83" t="s">
        <v>270</v>
      </c>
      <c r="H954" s="83" t="s">
        <v>272</v>
      </c>
      <c r="I954" s="98" t="s">
        <v>3</v>
      </c>
      <c r="J954" s="177">
        <f t="shared" si="128"/>
        <v>0</v>
      </c>
      <c r="K954" s="99">
        <f t="shared" si="128"/>
        <v>3338.8900000000003</v>
      </c>
      <c r="L954" s="100">
        <f t="shared" si="128"/>
        <v>3338.88</v>
      </c>
      <c r="M954" s="85">
        <f t="shared" si="127"/>
        <v>99.999700499267718</v>
      </c>
    </row>
    <row r="955" spans="1:13" ht="72" customHeight="1" x14ac:dyDescent="0.3">
      <c r="A955" s="107" t="s">
        <v>538</v>
      </c>
      <c r="B955" s="83" t="s">
        <v>792</v>
      </c>
      <c r="C955" s="83" t="s">
        <v>268</v>
      </c>
      <c r="D955" s="83" t="s">
        <v>295</v>
      </c>
      <c r="E955" s="83" t="s">
        <v>539</v>
      </c>
      <c r="F955" s="83" t="s">
        <v>271</v>
      </c>
      <c r="G955" s="83" t="s">
        <v>270</v>
      </c>
      <c r="H955" s="83" t="s">
        <v>272</v>
      </c>
      <c r="I955" s="98" t="s">
        <v>3</v>
      </c>
      <c r="J955" s="177">
        <f>J956+J963</f>
        <v>0</v>
      </c>
      <c r="K955" s="99">
        <f>K956+K963</f>
        <v>3338.8900000000003</v>
      </c>
      <c r="L955" s="100">
        <f>L956+L963</f>
        <v>3338.88</v>
      </c>
      <c r="M955" s="92">
        <f t="shared" si="127"/>
        <v>99.999700499267718</v>
      </c>
    </row>
    <row r="956" spans="1:13" ht="36" customHeight="1" x14ac:dyDescent="0.3">
      <c r="A956" s="81" t="s">
        <v>435</v>
      </c>
      <c r="B956" s="90" t="s">
        <v>792</v>
      </c>
      <c r="C956" s="90" t="s">
        <v>268</v>
      </c>
      <c r="D956" s="90" t="s">
        <v>295</v>
      </c>
      <c r="E956" s="90" t="s">
        <v>539</v>
      </c>
      <c r="F956" s="90" t="s">
        <v>271</v>
      </c>
      <c r="G956" s="90" t="s">
        <v>328</v>
      </c>
      <c r="H956" s="90" t="s">
        <v>272</v>
      </c>
      <c r="I956" s="95" t="s">
        <v>3</v>
      </c>
      <c r="J956" s="178">
        <f>J959+J961+J957</f>
        <v>0</v>
      </c>
      <c r="K956" s="102">
        <f>K959+K961+K957</f>
        <v>3213.86</v>
      </c>
      <c r="L956" s="103">
        <f>L959+L961+L957</f>
        <v>3213.85</v>
      </c>
      <c r="M956" s="92">
        <f t="shared" si="127"/>
        <v>99.999688847678485</v>
      </c>
    </row>
    <row r="957" spans="1:13" ht="18" customHeight="1" x14ac:dyDescent="0.3">
      <c r="A957" s="81" t="s">
        <v>813</v>
      </c>
      <c r="B957" s="90" t="s">
        <v>792</v>
      </c>
      <c r="C957" s="90" t="s">
        <v>268</v>
      </c>
      <c r="D957" s="90" t="s">
        <v>295</v>
      </c>
      <c r="E957" s="90" t="s">
        <v>539</v>
      </c>
      <c r="F957" s="90" t="s">
        <v>271</v>
      </c>
      <c r="G957" s="90" t="s">
        <v>328</v>
      </c>
      <c r="H957" s="90" t="s">
        <v>814</v>
      </c>
      <c r="I957" s="95" t="s">
        <v>3</v>
      </c>
      <c r="J957" s="178">
        <f>J958</f>
        <v>0</v>
      </c>
      <c r="K957" s="102">
        <f>K958</f>
        <v>0</v>
      </c>
      <c r="L957" s="103">
        <f>L958</f>
        <v>0</v>
      </c>
      <c r="M957" s="92">
        <v>0</v>
      </c>
    </row>
    <row r="958" spans="1:13" ht="36" customHeight="1" x14ac:dyDescent="0.3">
      <c r="A958" s="81" t="s">
        <v>289</v>
      </c>
      <c r="B958" s="90" t="s">
        <v>792</v>
      </c>
      <c r="C958" s="90" t="s">
        <v>268</v>
      </c>
      <c r="D958" s="90" t="s">
        <v>295</v>
      </c>
      <c r="E958" s="90" t="s">
        <v>539</v>
      </c>
      <c r="F958" s="90" t="s">
        <v>271</v>
      </c>
      <c r="G958" s="90" t="s">
        <v>328</v>
      </c>
      <c r="H958" s="90" t="s">
        <v>814</v>
      </c>
      <c r="I958" s="95" t="s">
        <v>5</v>
      </c>
      <c r="J958" s="178">
        <v>0</v>
      </c>
      <c r="K958" s="102">
        <v>0</v>
      </c>
      <c r="L958" s="103">
        <v>0</v>
      </c>
      <c r="M958" s="92">
        <v>0</v>
      </c>
    </row>
    <row r="959" spans="1:13" ht="54" customHeight="1" x14ac:dyDescent="0.3">
      <c r="A959" s="81" t="s">
        <v>815</v>
      </c>
      <c r="B959" s="90" t="s">
        <v>792</v>
      </c>
      <c r="C959" s="90" t="s">
        <v>268</v>
      </c>
      <c r="D959" s="90" t="s">
        <v>295</v>
      </c>
      <c r="E959" s="90" t="s">
        <v>539</v>
      </c>
      <c r="F959" s="90" t="s">
        <v>271</v>
      </c>
      <c r="G959" s="90" t="s">
        <v>328</v>
      </c>
      <c r="H959" s="90" t="s">
        <v>816</v>
      </c>
      <c r="I959" s="95" t="s">
        <v>3</v>
      </c>
      <c r="J959" s="178">
        <f>J960</f>
        <v>0</v>
      </c>
      <c r="K959" s="102">
        <f>K960</f>
        <v>3003.86</v>
      </c>
      <c r="L959" s="103">
        <f>L960</f>
        <v>3003.85</v>
      </c>
      <c r="M959" s="92">
        <f t="shared" si="127"/>
        <v>99.999667095004412</v>
      </c>
    </row>
    <row r="960" spans="1:13" ht="36" customHeight="1" x14ac:dyDescent="0.3">
      <c r="A960" s="81" t="s">
        <v>289</v>
      </c>
      <c r="B960" s="90" t="s">
        <v>792</v>
      </c>
      <c r="C960" s="90" t="s">
        <v>268</v>
      </c>
      <c r="D960" s="90" t="s">
        <v>295</v>
      </c>
      <c r="E960" s="90" t="s">
        <v>539</v>
      </c>
      <c r="F960" s="90" t="s">
        <v>271</v>
      </c>
      <c r="G960" s="90" t="s">
        <v>328</v>
      </c>
      <c r="H960" s="90" t="s">
        <v>816</v>
      </c>
      <c r="I960" s="95" t="s">
        <v>5</v>
      </c>
      <c r="J960" s="178">
        <v>0</v>
      </c>
      <c r="K960" s="102">
        <v>3003.86</v>
      </c>
      <c r="L960" s="103">
        <v>3003.85</v>
      </c>
      <c r="M960" s="92">
        <f t="shared" si="127"/>
        <v>99.999667095004412</v>
      </c>
    </row>
    <row r="961" spans="1:13" ht="54" customHeight="1" x14ac:dyDescent="0.3">
      <c r="A961" s="81" t="s">
        <v>815</v>
      </c>
      <c r="B961" s="90" t="s">
        <v>792</v>
      </c>
      <c r="C961" s="90" t="s">
        <v>268</v>
      </c>
      <c r="D961" s="90" t="s">
        <v>295</v>
      </c>
      <c r="E961" s="90" t="s">
        <v>539</v>
      </c>
      <c r="F961" s="90" t="s">
        <v>271</v>
      </c>
      <c r="G961" s="90" t="s">
        <v>328</v>
      </c>
      <c r="H961" s="90" t="s">
        <v>817</v>
      </c>
      <c r="I961" s="95" t="s">
        <v>3</v>
      </c>
      <c r="J961" s="178">
        <f>J962</f>
        <v>0</v>
      </c>
      <c r="K961" s="102">
        <f>K962</f>
        <v>210</v>
      </c>
      <c r="L961" s="103">
        <f>L962</f>
        <v>210</v>
      </c>
      <c r="M961" s="92">
        <f t="shared" si="127"/>
        <v>100</v>
      </c>
    </row>
    <row r="962" spans="1:13" ht="36" customHeight="1" x14ac:dyDescent="0.3">
      <c r="A962" s="81" t="s">
        <v>289</v>
      </c>
      <c r="B962" s="90" t="s">
        <v>792</v>
      </c>
      <c r="C962" s="90" t="s">
        <v>268</v>
      </c>
      <c r="D962" s="90" t="s">
        <v>295</v>
      </c>
      <c r="E962" s="90" t="s">
        <v>539</v>
      </c>
      <c r="F962" s="90" t="s">
        <v>271</v>
      </c>
      <c r="G962" s="90" t="s">
        <v>328</v>
      </c>
      <c r="H962" s="90" t="s">
        <v>817</v>
      </c>
      <c r="I962" s="95" t="s">
        <v>5</v>
      </c>
      <c r="J962" s="178">
        <v>0</v>
      </c>
      <c r="K962" s="102">
        <v>210</v>
      </c>
      <c r="L962" s="103">
        <v>210</v>
      </c>
      <c r="M962" s="92">
        <f t="shared" si="127"/>
        <v>100</v>
      </c>
    </row>
    <row r="963" spans="1:13" ht="36" customHeight="1" x14ac:dyDescent="0.3">
      <c r="A963" s="81" t="s">
        <v>818</v>
      </c>
      <c r="B963" s="90" t="s">
        <v>792</v>
      </c>
      <c r="C963" s="90" t="s">
        <v>268</v>
      </c>
      <c r="D963" s="90" t="s">
        <v>295</v>
      </c>
      <c r="E963" s="90" t="s">
        <v>539</v>
      </c>
      <c r="F963" s="90" t="s">
        <v>271</v>
      </c>
      <c r="G963" s="90" t="s">
        <v>353</v>
      </c>
      <c r="H963" s="90" t="s">
        <v>272</v>
      </c>
      <c r="I963" s="95" t="s">
        <v>3</v>
      </c>
      <c r="J963" s="178">
        <f>J964+J966</f>
        <v>0</v>
      </c>
      <c r="K963" s="102">
        <f>K964+K966</f>
        <v>125.03</v>
      </c>
      <c r="L963" s="103">
        <f>L964+L966</f>
        <v>125.03</v>
      </c>
      <c r="M963" s="92">
        <f t="shared" si="127"/>
        <v>100</v>
      </c>
    </row>
    <row r="964" spans="1:13" ht="18" customHeight="1" x14ac:dyDescent="0.3">
      <c r="A964" s="81" t="s">
        <v>819</v>
      </c>
      <c r="B964" s="90" t="s">
        <v>792</v>
      </c>
      <c r="C964" s="90" t="s">
        <v>268</v>
      </c>
      <c r="D964" s="90" t="s">
        <v>295</v>
      </c>
      <c r="E964" s="90" t="s">
        <v>539</v>
      </c>
      <c r="F964" s="90" t="s">
        <v>271</v>
      </c>
      <c r="G964" s="90" t="s">
        <v>353</v>
      </c>
      <c r="H964" s="90" t="s">
        <v>820</v>
      </c>
      <c r="I964" s="95" t="s">
        <v>3</v>
      </c>
      <c r="J964" s="178">
        <f>J965</f>
        <v>0</v>
      </c>
      <c r="K964" s="102">
        <f>K965</f>
        <v>68.78</v>
      </c>
      <c r="L964" s="103">
        <f>L965</f>
        <v>68.78</v>
      </c>
      <c r="M964" s="92">
        <f t="shared" si="127"/>
        <v>100</v>
      </c>
    </row>
    <row r="965" spans="1:13" ht="36" customHeight="1" x14ac:dyDescent="0.3">
      <c r="A965" s="81" t="s">
        <v>289</v>
      </c>
      <c r="B965" s="90" t="s">
        <v>792</v>
      </c>
      <c r="C965" s="90" t="s">
        <v>268</v>
      </c>
      <c r="D965" s="90" t="s">
        <v>295</v>
      </c>
      <c r="E965" s="90" t="s">
        <v>539</v>
      </c>
      <c r="F965" s="90" t="s">
        <v>271</v>
      </c>
      <c r="G965" s="90" t="s">
        <v>353</v>
      </c>
      <c r="H965" s="90" t="s">
        <v>820</v>
      </c>
      <c r="I965" s="95" t="s">
        <v>5</v>
      </c>
      <c r="J965" s="178">
        <v>0</v>
      </c>
      <c r="K965" s="102">
        <v>68.78</v>
      </c>
      <c r="L965" s="103">
        <v>68.78</v>
      </c>
      <c r="M965" s="92">
        <f t="shared" si="127"/>
        <v>100</v>
      </c>
    </row>
    <row r="966" spans="1:13" ht="36" customHeight="1" x14ac:dyDescent="0.3">
      <c r="A966" s="81" t="s">
        <v>821</v>
      </c>
      <c r="B966" s="90" t="s">
        <v>792</v>
      </c>
      <c r="C966" s="90" t="s">
        <v>268</v>
      </c>
      <c r="D966" s="90" t="s">
        <v>295</v>
      </c>
      <c r="E966" s="90" t="s">
        <v>539</v>
      </c>
      <c r="F966" s="90" t="s">
        <v>271</v>
      </c>
      <c r="G966" s="90" t="s">
        <v>353</v>
      </c>
      <c r="H966" s="90" t="s">
        <v>822</v>
      </c>
      <c r="I966" s="95" t="s">
        <v>3</v>
      </c>
      <c r="J966" s="178">
        <f>J967</f>
        <v>0</v>
      </c>
      <c r="K966" s="102">
        <f>K967</f>
        <v>56.25</v>
      </c>
      <c r="L966" s="103">
        <f>L967</f>
        <v>56.25</v>
      </c>
      <c r="M966" s="92">
        <f t="shared" si="127"/>
        <v>100</v>
      </c>
    </row>
    <row r="967" spans="1:13" ht="36" customHeight="1" x14ac:dyDescent="0.3">
      <c r="A967" s="81" t="s">
        <v>289</v>
      </c>
      <c r="B967" s="90" t="s">
        <v>792</v>
      </c>
      <c r="C967" s="90" t="s">
        <v>268</v>
      </c>
      <c r="D967" s="90" t="s">
        <v>295</v>
      </c>
      <c r="E967" s="90" t="s">
        <v>539</v>
      </c>
      <c r="F967" s="90" t="s">
        <v>271</v>
      </c>
      <c r="G967" s="90" t="s">
        <v>353</v>
      </c>
      <c r="H967" s="90" t="s">
        <v>822</v>
      </c>
      <c r="I967" s="95" t="s">
        <v>5</v>
      </c>
      <c r="J967" s="178">
        <v>0</v>
      </c>
      <c r="K967" s="102">
        <v>56.25</v>
      </c>
      <c r="L967" s="103">
        <v>56.25</v>
      </c>
      <c r="M967" s="92">
        <f t="shared" si="127"/>
        <v>100</v>
      </c>
    </row>
    <row r="968" spans="1:13" ht="52.9" customHeight="1" x14ac:dyDescent="0.3">
      <c r="A968" s="119" t="s">
        <v>823</v>
      </c>
      <c r="B968" s="83" t="s">
        <v>824</v>
      </c>
      <c r="C968" s="83" t="s">
        <v>270</v>
      </c>
      <c r="D968" s="83" t="s">
        <v>270</v>
      </c>
      <c r="E968" s="83" t="s">
        <v>270</v>
      </c>
      <c r="F968" s="83" t="s">
        <v>271</v>
      </c>
      <c r="G968" s="83" t="s">
        <v>270</v>
      </c>
      <c r="H968" s="83" t="s">
        <v>272</v>
      </c>
      <c r="I968" s="98" t="s">
        <v>3</v>
      </c>
      <c r="J968" s="177">
        <f>J969+J999+J1015+J1040</f>
        <v>8938</v>
      </c>
      <c r="K968" s="99">
        <f>K969+K999+K1015+K1040</f>
        <v>13965.09</v>
      </c>
      <c r="L968" s="100">
        <f>L969+L999+L1015+L1040</f>
        <v>13479.019999999999</v>
      </c>
      <c r="M968" s="85">
        <f t="shared" si="127"/>
        <v>96.519392284618277</v>
      </c>
    </row>
    <row r="969" spans="1:13" ht="18" customHeight="1" x14ac:dyDescent="0.3">
      <c r="A969" s="117" t="s">
        <v>273</v>
      </c>
      <c r="B969" s="83" t="s">
        <v>824</v>
      </c>
      <c r="C969" s="83" t="s">
        <v>274</v>
      </c>
      <c r="D969" s="83" t="s">
        <v>270</v>
      </c>
      <c r="E969" s="83" t="s">
        <v>270</v>
      </c>
      <c r="F969" s="83" t="s">
        <v>271</v>
      </c>
      <c r="G969" s="83" t="s">
        <v>270</v>
      </c>
      <c r="H969" s="83" t="s">
        <v>272</v>
      </c>
      <c r="I969" s="98" t="s">
        <v>3</v>
      </c>
      <c r="J969" s="177">
        <f>J970+J981</f>
        <v>3555.74</v>
      </c>
      <c r="K969" s="99">
        <f>K970+K981</f>
        <v>3608.63</v>
      </c>
      <c r="L969" s="100">
        <f>L970+L981</f>
        <v>3616.38</v>
      </c>
      <c r="M969" s="85">
        <f t="shared" si="127"/>
        <v>100.21476294327765</v>
      </c>
    </row>
    <row r="970" spans="1:13" ht="54" customHeight="1" x14ac:dyDescent="0.3">
      <c r="A970" s="81" t="s">
        <v>301</v>
      </c>
      <c r="B970" s="83" t="s">
        <v>824</v>
      </c>
      <c r="C970" s="83" t="s">
        <v>585</v>
      </c>
      <c r="D970" s="83" t="s">
        <v>302</v>
      </c>
      <c r="E970" s="97" t="s">
        <v>270</v>
      </c>
      <c r="F970" s="83" t="s">
        <v>271</v>
      </c>
      <c r="G970" s="83" t="s">
        <v>270</v>
      </c>
      <c r="H970" s="83" t="s">
        <v>272</v>
      </c>
      <c r="I970" s="98" t="s">
        <v>3</v>
      </c>
      <c r="J970" s="177">
        <f t="shared" ref="J970:K970" si="129">J971+J979</f>
        <v>3400.74</v>
      </c>
      <c r="K970" s="99">
        <f t="shared" si="129"/>
        <v>3559.63</v>
      </c>
      <c r="L970" s="100">
        <f>L971+L979</f>
        <v>3567.38</v>
      </c>
      <c r="M970" s="85">
        <f t="shared" si="127"/>
        <v>100.21771925733853</v>
      </c>
    </row>
    <row r="971" spans="1:13" ht="36" customHeight="1" x14ac:dyDescent="0.3">
      <c r="A971" s="81" t="s">
        <v>296</v>
      </c>
      <c r="B971" s="83" t="s">
        <v>824</v>
      </c>
      <c r="C971" s="83" t="s">
        <v>585</v>
      </c>
      <c r="D971" s="83" t="s">
        <v>302</v>
      </c>
      <c r="E971" s="83" t="s">
        <v>297</v>
      </c>
      <c r="F971" s="83" t="s">
        <v>271</v>
      </c>
      <c r="G971" s="83" t="s">
        <v>270</v>
      </c>
      <c r="H971" s="83" t="s">
        <v>272</v>
      </c>
      <c r="I971" s="98" t="s">
        <v>3</v>
      </c>
      <c r="J971" s="177">
        <f t="shared" ref="J971:L971" si="130">J972</f>
        <v>3400.74</v>
      </c>
      <c r="K971" s="99">
        <f t="shared" si="130"/>
        <v>3510.92</v>
      </c>
      <c r="L971" s="100">
        <f t="shared" si="130"/>
        <v>3518.67</v>
      </c>
      <c r="M971" s="92">
        <f t="shared" si="127"/>
        <v>100.22073986305584</v>
      </c>
    </row>
    <row r="972" spans="1:13" ht="36" customHeight="1" x14ac:dyDescent="0.3">
      <c r="A972" s="81" t="s">
        <v>303</v>
      </c>
      <c r="B972" s="90" t="s">
        <v>824</v>
      </c>
      <c r="C972" s="90" t="s">
        <v>585</v>
      </c>
      <c r="D972" s="90" t="s">
        <v>302</v>
      </c>
      <c r="E972" s="89">
        <v>51</v>
      </c>
      <c r="F972" s="89">
        <v>2</v>
      </c>
      <c r="G972" s="90" t="s">
        <v>270</v>
      </c>
      <c r="H972" s="90" t="s">
        <v>272</v>
      </c>
      <c r="I972" s="95" t="s">
        <v>3</v>
      </c>
      <c r="J972" s="178">
        <f>J973+J977</f>
        <v>3400.74</v>
      </c>
      <c r="K972" s="102">
        <f>K973+K977</f>
        <v>3510.92</v>
      </c>
      <c r="L972" s="103">
        <f>L973+L977</f>
        <v>3518.67</v>
      </c>
      <c r="M972" s="92">
        <f t="shared" si="127"/>
        <v>100.22073986305584</v>
      </c>
    </row>
    <row r="973" spans="1:13" ht="36" customHeight="1" x14ac:dyDescent="0.3">
      <c r="A973" s="81" t="s">
        <v>282</v>
      </c>
      <c r="B973" s="90" t="s">
        <v>824</v>
      </c>
      <c r="C973" s="90" t="s">
        <v>585</v>
      </c>
      <c r="D973" s="90" t="s">
        <v>302</v>
      </c>
      <c r="E973" s="89">
        <v>51</v>
      </c>
      <c r="F973" s="89">
        <v>2</v>
      </c>
      <c r="G973" s="90" t="s">
        <v>270</v>
      </c>
      <c r="H973" s="90" t="s">
        <v>283</v>
      </c>
      <c r="I973" s="95" t="s">
        <v>3</v>
      </c>
      <c r="J973" s="178">
        <f>J974+J975+J976</f>
        <v>575.54000000000008</v>
      </c>
      <c r="K973" s="102">
        <f>K974+K975+K976</f>
        <v>491.62</v>
      </c>
      <c r="L973" s="103">
        <f>L974+L975+L976</f>
        <v>499.37</v>
      </c>
      <c r="M973" s="92">
        <f t="shared" si="127"/>
        <v>101.57642081282292</v>
      </c>
    </row>
    <row r="974" spans="1:13" ht="72" customHeight="1" x14ac:dyDescent="0.3">
      <c r="A974" s="81" t="s">
        <v>284</v>
      </c>
      <c r="B974" s="90" t="s">
        <v>824</v>
      </c>
      <c r="C974" s="90" t="s">
        <v>274</v>
      </c>
      <c r="D974" s="90" t="s">
        <v>302</v>
      </c>
      <c r="E974" s="89">
        <v>51</v>
      </c>
      <c r="F974" s="89">
        <v>2</v>
      </c>
      <c r="G974" s="90" t="s">
        <v>270</v>
      </c>
      <c r="H974" s="90" t="s">
        <v>283</v>
      </c>
      <c r="I974" s="95" t="s">
        <v>27</v>
      </c>
      <c r="J974" s="176">
        <v>60.94</v>
      </c>
      <c r="K974" s="102">
        <v>67.84</v>
      </c>
      <c r="L974" s="103">
        <v>67.84</v>
      </c>
      <c r="M974" s="92">
        <f t="shared" si="127"/>
        <v>100</v>
      </c>
    </row>
    <row r="975" spans="1:13" ht="36" customHeight="1" x14ac:dyDescent="0.3">
      <c r="A975" s="81" t="s">
        <v>289</v>
      </c>
      <c r="B975" s="90" t="s">
        <v>824</v>
      </c>
      <c r="C975" s="90" t="s">
        <v>274</v>
      </c>
      <c r="D975" s="90" t="s">
        <v>302</v>
      </c>
      <c r="E975" s="89">
        <v>51</v>
      </c>
      <c r="F975" s="89">
        <v>2</v>
      </c>
      <c r="G975" s="90" t="s">
        <v>270</v>
      </c>
      <c r="H975" s="90" t="s">
        <v>283</v>
      </c>
      <c r="I975" s="95" t="s">
        <v>5</v>
      </c>
      <c r="J975" s="176">
        <v>512</v>
      </c>
      <c r="K975" s="102">
        <v>421.88</v>
      </c>
      <c r="L975" s="103">
        <v>429.88</v>
      </c>
      <c r="M975" s="92">
        <f t="shared" si="127"/>
        <v>101.89627382193989</v>
      </c>
    </row>
    <row r="976" spans="1:13" ht="18" customHeight="1" x14ac:dyDescent="0.3">
      <c r="A976" s="140" t="s">
        <v>291</v>
      </c>
      <c r="B976" s="90" t="s">
        <v>824</v>
      </c>
      <c r="C976" s="90" t="s">
        <v>274</v>
      </c>
      <c r="D976" s="90" t="s">
        <v>302</v>
      </c>
      <c r="E976" s="89">
        <v>51</v>
      </c>
      <c r="F976" s="89">
        <v>2</v>
      </c>
      <c r="G976" s="90" t="s">
        <v>270</v>
      </c>
      <c r="H976" s="90" t="s">
        <v>283</v>
      </c>
      <c r="I976" s="95" t="s">
        <v>20</v>
      </c>
      <c r="J976" s="176">
        <v>2.6</v>
      </c>
      <c r="K976" s="102">
        <v>1.9</v>
      </c>
      <c r="L976" s="103">
        <v>1.65</v>
      </c>
      <c r="M976" s="92">
        <f t="shared" si="127"/>
        <v>86.842105263157904</v>
      </c>
    </row>
    <row r="977" spans="1:13" ht="36" customHeight="1" x14ac:dyDescent="0.3">
      <c r="A977" s="81" t="s">
        <v>285</v>
      </c>
      <c r="B977" s="90" t="s">
        <v>824</v>
      </c>
      <c r="C977" s="90" t="s">
        <v>585</v>
      </c>
      <c r="D977" s="90" t="s">
        <v>302</v>
      </c>
      <c r="E977" s="89">
        <v>51</v>
      </c>
      <c r="F977" s="89">
        <v>2</v>
      </c>
      <c r="G977" s="90" t="s">
        <v>270</v>
      </c>
      <c r="H977" s="90" t="s">
        <v>286</v>
      </c>
      <c r="I977" s="95" t="s">
        <v>3</v>
      </c>
      <c r="J977" s="178">
        <f>J978</f>
        <v>2825.2</v>
      </c>
      <c r="K977" s="102">
        <f>K978</f>
        <v>3019.3</v>
      </c>
      <c r="L977" s="103">
        <f>L978</f>
        <v>3019.3</v>
      </c>
      <c r="M977" s="92">
        <f t="shared" si="127"/>
        <v>100</v>
      </c>
    </row>
    <row r="978" spans="1:13" ht="72" customHeight="1" x14ac:dyDescent="0.3">
      <c r="A978" s="81" t="s">
        <v>284</v>
      </c>
      <c r="B978" s="90" t="s">
        <v>824</v>
      </c>
      <c r="C978" s="90" t="s">
        <v>274</v>
      </c>
      <c r="D978" s="90" t="s">
        <v>302</v>
      </c>
      <c r="E978" s="89">
        <v>51</v>
      </c>
      <c r="F978" s="89">
        <v>2</v>
      </c>
      <c r="G978" s="90" t="s">
        <v>270</v>
      </c>
      <c r="H978" s="90" t="s">
        <v>286</v>
      </c>
      <c r="I978" s="95" t="s">
        <v>27</v>
      </c>
      <c r="J978" s="176">
        <v>2825.2</v>
      </c>
      <c r="K978" s="102">
        <v>3019.3</v>
      </c>
      <c r="L978" s="103">
        <v>3019.3</v>
      </c>
      <c r="M978" s="92">
        <f t="shared" si="127"/>
        <v>100</v>
      </c>
    </row>
    <row r="979" spans="1:13" ht="72" customHeight="1" x14ac:dyDescent="0.3">
      <c r="A979" s="196" t="s">
        <v>860</v>
      </c>
      <c r="B979" s="90" t="s">
        <v>824</v>
      </c>
      <c r="C979" s="90" t="s">
        <v>585</v>
      </c>
      <c r="D979" s="90" t="s">
        <v>302</v>
      </c>
      <c r="E979" s="101" t="s">
        <v>325</v>
      </c>
      <c r="F979" s="90" t="s">
        <v>281</v>
      </c>
      <c r="G979" s="90" t="s">
        <v>270</v>
      </c>
      <c r="H979" s="90" t="s">
        <v>326</v>
      </c>
      <c r="I979" s="95" t="s">
        <v>3</v>
      </c>
      <c r="J979" s="176"/>
      <c r="K979" s="102">
        <f>K980</f>
        <v>48.71</v>
      </c>
      <c r="L979" s="103">
        <f>L980</f>
        <v>48.71</v>
      </c>
      <c r="M979" s="92"/>
    </row>
    <row r="980" spans="1:13" ht="72" customHeight="1" x14ac:dyDescent="0.3">
      <c r="A980" s="117" t="s">
        <v>284</v>
      </c>
      <c r="B980" s="90" t="s">
        <v>824</v>
      </c>
      <c r="C980" s="90" t="s">
        <v>585</v>
      </c>
      <c r="D980" s="90" t="s">
        <v>302</v>
      </c>
      <c r="E980" s="101" t="s">
        <v>325</v>
      </c>
      <c r="F980" s="90" t="s">
        <v>281</v>
      </c>
      <c r="G980" s="90" t="s">
        <v>270</v>
      </c>
      <c r="H980" s="90" t="s">
        <v>326</v>
      </c>
      <c r="I980" s="95" t="s">
        <v>27</v>
      </c>
      <c r="J980" s="176">
        <v>0</v>
      </c>
      <c r="K980" s="102">
        <v>48.71</v>
      </c>
      <c r="L980" s="103">
        <v>48.71</v>
      </c>
      <c r="M980" s="92">
        <f t="shared" si="127"/>
        <v>100</v>
      </c>
    </row>
    <row r="981" spans="1:13" ht="18" customHeight="1" x14ac:dyDescent="0.3">
      <c r="A981" s="96" t="s">
        <v>332</v>
      </c>
      <c r="B981" s="82">
        <v>673</v>
      </c>
      <c r="C981" s="83" t="s">
        <v>585</v>
      </c>
      <c r="D981" s="83">
        <v>13</v>
      </c>
      <c r="E981" s="83" t="s">
        <v>270</v>
      </c>
      <c r="F981" s="83" t="s">
        <v>271</v>
      </c>
      <c r="G981" s="83" t="s">
        <v>270</v>
      </c>
      <c r="H981" s="83" t="s">
        <v>272</v>
      </c>
      <c r="I981" s="98" t="s">
        <v>3</v>
      </c>
      <c r="J981" s="177">
        <f>J986+J982+J995+J991</f>
        <v>155</v>
      </c>
      <c r="K981" s="99">
        <f>K986+K982+K995+K991</f>
        <v>49</v>
      </c>
      <c r="L981" s="100">
        <f>L986+L982+L995+L991</f>
        <v>49</v>
      </c>
      <c r="M981" s="85">
        <f t="shared" si="127"/>
        <v>100</v>
      </c>
    </row>
    <row r="982" spans="1:13" ht="36" customHeight="1" x14ac:dyDescent="0.3">
      <c r="A982" s="81" t="s">
        <v>296</v>
      </c>
      <c r="B982" s="83" t="s">
        <v>824</v>
      </c>
      <c r="C982" s="83" t="s">
        <v>585</v>
      </c>
      <c r="D982" s="83">
        <v>13</v>
      </c>
      <c r="E982" s="82">
        <v>51</v>
      </c>
      <c r="F982" s="82">
        <v>0</v>
      </c>
      <c r="G982" s="83" t="s">
        <v>272</v>
      </c>
      <c r="H982" s="83" t="s">
        <v>3</v>
      </c>
      <c r="I982" s="98" t="s">
        <v>3</v>
      </c>
      <c r="J982" s="177">
        <f t="shared" ref="J982:L984" si="131">J983</f>
        <v>45</v>
      </c>
      <c r="K982" s="99">
        <f t="shared" si="131"/>
        <v>49</v>
      </c>
      <c r="L982" s="100">
        <f t="shared" si="131"/>
        <v>49</v>
      </c>
      <c r="M982" s="92">
        <f t="shared" si="127"/>
        <v>100</v>
      </c>
    </row>
    <row r="983" spans="1:13" ht="36" customHeight="1" x14ac:dyDescent="0.3">
      <c r="A983" s="81" t="s">
        <v>333</v>
      </c>
      <c r="B983" s="90" t="s">
        <v>824</v>
      </c>
      <c r="C983" s="90" t="s">
        <v>585</v>
      </c>
      <c r="D983" s="90">
        <v>13</v>
      </c>
      <c r="E983" s="89">
        <v>51</v>
      </c>
      <c r="F983" s="89">
        <v>5</v>
      </c>
      <c r="G983" s="90" t="s">
        <v>270</v>
      </c>
      <c r="H983" s="90" t="s">
        <v>272</v>
      </c>
      <c r="I983" s="95" t="s">
        <v>3</v>
      </c>
      <c r="J983" s="178">
        <f t="shared" si="131"/>
        <v>45</v>
      </c>
      <c r="K983" s="102">
        <f t="shared" si="131"/>
        <v>49</v>
      </c>
      <c r="L983" s="103">
        <f t="shared" si="131"/>
        <v>49</v>
      </c>
      <c r="M983" s="92">
        <f t="shared" si="127"/>
        <v>100</v>
      </c>
    </row>
    <row r="984" spans="1:13" ht="18" customHeight="1" x14ac:dyDescent="0.3">
      <c r="A984" s="123" t="s">
        <v>581</v>
      </c>
      <c r="B984" s="90" t="s">
        <v>824</v>
      </c>
      <c r="C984" s="90" t="s">
        <v>274</v>
      </c>
      <c r="D984" s="90">
        <v>13</v>
      </c>
      <c r="E984" s="101" t="s">
        <v>297</v>
      </c>
      <c r="F984" s="89">
        <v>5</v>
      </c>
      <c r="G984" s="90" t="s">
        <v>270</v>
      </c>
      <c r="H984" s="90" t="s">
        <v>582</v>
      </c>
      <c r="I984" s="95" t="s">
        <v>3</v>
      </c>
      <c r="J984" s="178">
        <f t="shared" si="131"/>
        <v>45</v>
      </c>
      <c r="K984" s="102">
        <f t="shared" si="131"/>
        <v>49</v>
      </c>
      <c r="L984" s="103">
        <f t="shared" si="131"/>
        <v>49</v>
      </c>
      <c r="M984" s="92">
        <f t="shared" si="127"/>
        <v>100</v>
      </c>
    </row>
    <row r="985" spans="1:13" ht="36" customHeight="1" x14ac:dyDescent="0.3">
      <c r="A985" s="81" t="s">
        <v>289</v>
      </c>
      <c r="B985" s="90" t="s">
        <v>824</v>
      </c>
      <c r="C985" s="90" t="s">
        <v>274</v>
      </c>
      <c r="D985" s="90">
        <v>13</v>
      </c>
      <c r="E985" s="101" t="s">
        <v>297</v>
      </c>
      <c r="F985" s="90" t="s">
        <v>262</v>
      </c>
      <c r="G985" s="90" t="s">
        <v>270</v>
      </c>
      <c r="H985" s="90" t="s">
        <v>582</v>
      </c>
      <c r="I985" s="95" t="s">
        <v>5</v>
      </c>
      <c r="J985" s="176">
        <v>45</v>
      </c>
      <c r="K985" s="102">
        <v>49</v>
      </c>
      <c r="L985" s="103">
        <v>49</v>
      </c>
      <c r="M985" s="92">
        <f t="shared" si="127"/>
        <v>100</v>
      </c>
    </row>
    <row r="986" spans="1:13" ht="70.150000000000006" customHeight="1" x14ac:dyDescent="0.3">
      <c r="A986" s="119" t="s">
        <v>364</v>
      </c>
      <c r="B986" s="82">
        <v>673</v>
      </c>
      <c r="C986" s="83" t="s">
        <v>585</v>
      </c>
      <c r="D986" s="83">
        <v>13</v>
      </c>
      <c r="E986" s="83" t="s">
        <v>366</v>
      </c>
      <c r="F986" s="83" t="s">
        <v>271</v>
      </c>
      <c r="G986" s="83" t="s">
        <v>270</v>
      </c>
      <c r="H986" s="83" t="s">
        <v>272</v>
      </c>
      <c r="I986" s="98" t="s">
        <v>3</v>
      </c>
      <c r="J986" s="177">
        <f>J989</f>
        <v>60</v>
      </c>
      <c r="K986" s="99">
        <f>K989</f>
        <v>0</v>
      </c>
      <c r="L986" s="100">
        <f>L989</f>
        <v>0</v>
      </c>
      <c r="M986" s="92">
        <v>0</v>
      </c>
    </row>
    <row r="987" spans="1:13" ht="72" customHeight="1" x14ac:dyDescent="0.3">
      <c r="A987" s="117" t="s">
        <v>367</v>
      </c>
      <c r="B987" s="89">
        <v>673</v>
      </c>
      <c r="C987" s="90" t="s">
        <v>274</v>
      </c>
      <c r="D987" s="101">
        <v>13</v>
      </c>
      <c r="E987" s="90" t="s">
        <v>366</v>
      </c>
      <c r="F987" s="90" t="s">
        <v>281</v>
      </c>
      <c r="G987" s="90" t="s">
        <v>270</v>
      </c>
      <c r="H987" s="90" t="s">
        <v>272</v>
      </c>
      <c r="I987" s="95" t="s">
        <v>3</v>
      </c>
      <c r="J987" s="178">
        <f t="shared" ref="J987:L989" si="132">J988</f>
        <v>60</v>
      </c>
      <c r="K987" s="102">
        <f t="shared" si="132"/>
        <v>0</v>
      </c>
      <c r="L987" s="103">
        <f t="shared" si="132"/>
        <v>0</v>
      </c>
      <c r="M987" s="92">
        <v>0</v>
      </c>
    </row>
    <row r="988" spans="1:13" ht="54" customHeight="1" x14ac:dyDescent="0.3">
      <c r="A988" s="117" t="s">
        <v>380</v>
      </c>
      <c r="B988" s="89">
        <v>673</v>
      </c>
      <c r="C988" s="90" t="s">
        <v>274</v>
      </c>
      <c r="D988" s="101">
        <v>13</v>
      </c>
      <c r="E988" s="90" t="s">
        <v>366</v>
      </c>
      <c r="F988" s="90" t="s">
        <v>281</v>
      </c>
      <c r="G988" s="90" t="s">
        <v>328</v>
      </c>
      <c r="H988" s="90" t="s">
        <v>272</v>
      </c>
      <c r="I988" s="95" t="s">
        <v>3</v>
      </c>
      <c r="J988" s="178">
        <f t="shared" si="132"/>
        <v>60</v>
      </c>
      <c r="K988" s="102">
        <f t="shared" si="132"/>
        <v>0</v>
      </c>
      <c r="L988" s="103">
        <f t="shared" si="132"/>
        <v>0</v>
      </c>
      <c r="M988" s="92">
        <v>0</v>
      </c>
    </row>
    <row r="989" spans="1:13" ht="54" customHeight="1" x14ac:dyDescent="0.3">
      <c r="A989" s="117" t="s">
        <v>381</v>
      </c>
      <c r="B989" s="89">
        <v>673</v>
      </c>
      <c r="C989" s="90" t="s">
        <v>274</v>
      </c>
      <c r="D989" s="101">
        <v>13</v>
      </c>
      <c r="E989" s="90" t="s">
        <v>366</v>
      </c>
      <c r="F989" s="90" t="s">
        <v>281</v>
      </c>
      <c r="G989" s="90" t="s">
        <v>328</v>
      </c>
      <c r="H989" s="90" t="s">
        <v>382</v>
      </c>
      <c r="I989" s="95" t="s">
        <v>3</v>
      </c>
      <c r="J989" s="178">
        <f t="shared" si="132"/>
        <v>60</v>
      </c>
      <c r="K989" s="102">
        <f t="shared" si="132"/>
        <v>0</v>
      </c>
      <c r="L989" s="103">
        <f t="shared" si="132"/>
        <v>0</v>
      </c>
      <c r="M989" s="92">
        <v>0</v>
      </c>
    </row>
    <row r="990" spans="1:13" ht="36" customHeight="1" x14ac:dyDescent="0.3">
      <c r="A990" s="81" t="s">
        <v>289</v>
      </c>
      <c r="B990" s="89">
        <v>673</v>
      </c>
      <c r="C990" s="90" t="s">
        <v>274</v>
      </c>
      <c r="D990" s="101">
        <v>13</v>
      </c>
      <c r="E990" s="90" t="s">
        <v>366</v>
      </c>
      <c r="F990" s="90" t="s">
        <v>281</v>
      </c>
      <c r="G990" s="90" t="s">
        <v>328</v>
      </c>
      <c r="H990" s="90" t="s">
        <v>382</v>
      </c>
      <c r="I990" s="95" t="s">
        <v>5</v>
      </c>
      <c r="J990" s="176">
        <v>60</v>
      </c>
      <c r="K990" s="102">
        <v>0</v>
      </c>
      <c r="L990" s="103">
        <v>0</v>
      </c>
      <c r="M990" s="92">
        <v>0</v>
      </c>
    </row>
    <row r="991" spans="1:13" ht="54" customHeight="1" x14ac:dyDescent="0.3">
      <c r="A991" s="81" t="s">
        <v>774</v>
      </c>
      <c r="B991" s="82">
        <v>673</v>
      </c>
      <c r="C991" s="83" t="s">
        <v>274</v>
      </c>
      <c r="D991" s="97">
        <v>13</v>
      </c>
      <c r="E991" s="83" t="s">
        <v>394</v>
      </c>
      <c r="F991" s="83" t="s">
        <v>271</v>
      </c>
      <c r="G991" s="83" t="s">
        <v>270</v>
      </c>
      <c r="H991" s="83" t="s">
        <v>272</v>
      </c>
      <c r="I991" s="98" t="s">
        <v>3</v>
      </c>
      <c r="J991" s="177">
        <f t="shared" ref="J991:L993" si="133">J992</f>
        <v>0</v>
      </c>
      <c r="K991" s="99">
        <f t="shared" si="133"/>
        <v>0</v>
      </c>
      <c r="L991" s="100">
        <f t="shared" si="133"/>
        <v>0</v>
      </c>
      <c r="M991" s="92">
        <v>0</v>
      </c>
    </row>
    <row r="992" spans="1:13" ht="54" customHeight="1" x14ac:dyDescent="0.3">
      <c r="A992" s="81" t="s">
        <v>775</v>
      </c>
      <c r="B992" s="89">
        <v>673</v>
      </c>
      <c r="C992" s="90" t="s">
        <v>274</v>
      </c>
      <c r="D992" s="101">
        <v>13</v>
      </c>
      <c r="E992" s="90" t="s">
        <v>394</v>
      </c>
      <c r="F992" s="90" t="s">
        <v>271</v>
      </c>
      <c r="G992" s="90" t="s">
        <v>274</v>
      </c>
      <c r="H992" s="90" t="s">
        <v>272</v>
      </c>
      <c r="I992" s="95" t="s">
        <v>3</v>
      </c>
      <c r="J992" s="178">
        <f t="shared" si="133"/>
        <v>0</v>
      </c>
      <c r="K992" s="102">
        <f t="shared" si="133"/>
        <v>0</v>
      </c>
      <c r="L992" s="103">
        <f t="shared" si="133"/>
        <v>0</v>
      </c>
      <c r="M992" s="92">
        <v>0</v>
      </c>
    </row>
    <row r="993" spans="1:13" ht="54" customHeight="1" x14ac:dyDescent="0.3">
      <c r="A993" s="81" t="s">
        <v>381</v>
      </c>
      <c r="B993" s="89">
        <v>673</v>
      </c>
      <c r="C993" s="90" t="s">
        <v>274</v>
      </c>
      <c r="D993" s="101">
        <v>13</v>
      </c>
      <c r="E993" s="90" t="s">
        <v>394</v>
      </c>
      <c r="F993" s="90" t="s">
        <v>271</v>
      </c>
      <c r="G993" s="90" t="s">
        <v>274</v>
      </c>
      <c r="H993" s="90" t="s">
        <v>382</v>
      </c>
      <c r="I993" s="95" t="s">
        <v>3</v>
      </c>
      <c r="J993" s="178">
        <f t="shared" si="133"/>
        <v>0</v>
      </c>
      <c r="K993" s="102">
        <f t="shared" si="133"/>
        <v>0</v>
      </c>
      <c r="L993" s="103">
        <f t="shared" si="133"/>
        <v>0</v>
      </c>
      <c r="M993" s="92">
        <v>0</v>
      </c>
    </row>
    <row r="994" spans="1:13" ht="36" customHeight="1" x14ac:dyDescent="0.3">
      <c r="A994" s="81" t="s">
        <v>289</v>
      </c>
      <c r="B994" s="89">
        <v>673</v>
      </c>
      <c r="C994" s="90" t="s">
        <v>274</v>
      </c>
      <c r="D994" s="101">
        <v>13</v>
      </c>
      <c r="E994" s="90" t="s">
        <v>394</v>
      </c>
      <c r="F994" s="90" t="s">
        <v>271</v>
      </c>
      <c r="G994" s="90" t="s">
        <v>274</v>
      </c>
      <c r="H994" s="90" t="s">
        <v>382</v>
      </c>
      <c r="I994" s="95" t="s">
        <v>5</v>
      </c>
      <c r="J994" s="176">
        <v>0</v>
      </c>
      <c r="K994" s="102">
        <v>0</v>
      </c>
      <c r="L994" s="103">
        <v>0</v>
      </c>
      <c r="M994" s="92">
        <v>0</v>
      </c>
    </row>
    <row r="995" spans="1:13" ht="36" customHeight="1" x14ac:dyDescent="0.3">
      <c r="A995" s="122" t="s">
        <v>413</v>
      </c>
      <c r="B995" s="83" t="s">
        <v>824</v>
      </c>
      <c r="C995" s="83" t="s">
        <v>274</v>
      </c>
      <c r="D995" s="83" t="s">
        <v>346</v>
      </c>
      <c r="E995" s="83" t="s">
        <v>325</v>
      </c>
      <c r="F995" s="83" t="s">
        <v>271</v>
      </c>
      <c r="G995" s="83" t="s">
        <v>270</v>
      </c>
      <c r="H995" s="83" t="s">
        <v>272</v>
      </c>
      <c r="I995" s="98" t="s">
        <v>3</v>
      </c>
      <c r="J995" s="177">
        <f t="shared" ref="J995:L997" si="134">J996</f>
        <v>50</v>
      </c>
      <c r="K995" s="99">
        <f t="shared" si="134"/>
        <v>0</v>
      </c>
      <c r="L995" s="100">
        <f t="shared" si="134"/>
        <v>0</v>
      </c>
      <c r="M995" s="92">
        <v>0</v>
      </c>
    </row>
    <row r="996" spans="1:13" ht="90" customHeight="1" x14ac:dyDescent="0.3">
      <c r="A996" s="145" t="s">
        <v>825</v>
      </c>
      <c r="B996" s="90" t="s">
        <v>824</v>
      </c>
      <c r="C996" s="90" t="s">
        <v>274</v>
      </c>
      <c r="D996" s="90" t="s">
        <v>346</v>
      </c>
      <c r="E996" s="90" t="s">
        <v>325</v>
      </c>
      <c r="F996" s="90" t="s">
        <v>312</v>
      </c>
      <c r="G996" s="90" t="s">
        <v>270</v>
      </c>
      <c r="H996" s="90" t="s">
        <v>272</v>
      </c>
      <c r="I996" s="95" t="s">
        <v>3</v>
      </c>
      <c r="J996" s="178">
        <f t="shared" si="134"/>
        <v>50</v>
      </c>
      <c r="K996" s="102">
        <f t="shared" si="134"/>
        <v>0</v>
      </c>
      <c r="L996" s="103">
        <f t="shared" si="134"/>
        <v>0</v>
      </c>
      <c r="M996" s="92">
        <v>0</v>
      </c>
    </row>
    <row r="997" spans="1:13" ht="54" customHeight="1" x14ac:dyDescent="0.3">
      <c r="A997" s="81" t="s">
        <v>776</v>
      </c>
      <c r="B997" s="90" t="s">
        <v>824</v>
      </c>
      <c r="C997" s="90" t="s">
        <v>274</v>
      </c>
      <c r="D997" s="90" t="s">
        <v>346</v>
      </c>
      <c r="E997" s="90" t="s">
        <v>325</v>
      </c>
      <c r="F997" s="90" t="s">
        <v>312</v>
      </c>
      <c r="G997" s="90" t="s">
        <v>270</v>
      </c>
      <c r="H997" s="90" t="s">
        <v>777</v>
      </c>
      <c r="I997" s="95" t="s">
        <v>3</v>
      </c>
      <c r="J997" s="178">
        <f t="shared" si="134"/>
        <v>50</v>
      </c>
      <c r="K997" s="102">
        <f t="shared" si="134"/>
        <v>0</v>
      </c>
      <c r="L997" s="103">
        <f t="shared" si="134"/>
        <v>0</v>
      </c>
      <c r="M997" s="92">
        <v>0</v>
      </c>
    </row>
    <row r="998" spans="1:13" ht="36" customHeight="1" x14ac:dyDescent="0.3">
      <c r="A998" s="81" t="s">
        <v>289</v>
      </c>
      <c r="B998" s="90" t="s">
        <v>824</v>
      </c>
      <c r="C998" s="90" t="s">
        <v>274</v>
      </c>
      <c r="D998" s="90" t="s">
        <v>346</v>
      </c>
      <c r="E998" s="90" t="s">
        <v>325</v>
      </c>
      <c r="F998" s="90" t="s">
        <v>312</v>
      </c>
      <c r="G998" s="90" t="s">
        <v>270</v>
      </c>
      <c r="H998" s="90" t="s">
        <v>777</v>
      </c>
      <c r="I998" s="95" t="s">
        <v>5</v>
      </c>
      <c r="J998" s="176">
        <v>50</v>
      </c>
      <c r="K998" s="102">
        <v>0</v>
      </c>
      <c r="L998" s="103">
        <v>0</v>
      </c>
      <c r="M998" s="92">
        <v>0</v>
      </c>
    </row>
    <row r="999" spans="1:13" ht="18" customHeight="1" x14ac:dyDescent="0.3">
      <c r="A999" s="112" t="s">
        <v>427</v>
      </c>
      <c r="B999" s="83" t="s">
        <v>824</v>
      </c>
      <c r="C999" s="83" t="s">
        <v>302</v>
      </c>
      <c r="D999" s="83" t="s">
        <v>270</v>
      </c>
      <c r="E999" s="97" t="s">
        <v>270</v>
      </c>
      <c r="F999" s="83" t="s">
        <v>271</v>
      </c>
      <c r="G999" s="83" t="s">
        <v>270</v>
      </c>
      <c r="H999" s="83" t="s">
        <v>272</v>
      </c>
      <c r="I999" s="98" t="s">
        <v>3</v>
      </c>
      <c r="J999" s="177">
        <f t="shared" ref="J999:L1000" si="135">J1000</f>
        <v>3993.5600000000004</v>
      </c>
      <c r="K999" s="99">
        <f t="shared" si="135"/>
        <v>5932.26</v>
      </c>
      <c r="L999" s="100">
        <f t="shared" si="135"/>
        <v>5936.24</v>
      </c>
      <c r="M999" s="85">
        <f t="shared" si="127"/>
        <v>100.06709078833363</v>
      </c>
    </row>
    <row r="1000" spans="1:13" ht="18" customHeight="1" x14ac:dyDescent="0.3">
      <c r="A1000" s="81" t="s">
        <v>428</v>
      </c>
      <c r="B1000" s="83" t="s">
        <v>824</v>
      </c>
      <c r="C1000" s="83" t="s">
        <v>302</v>
      </c>
      <c r="D1000" s="83" t="s">
        <v>322</v>
      </c>
      <c r="E1000" s="97" t="s">
        <v>270</v>
      </c>
      <c r="F1000" s="83" t="s">
        <v>271</v>
      </c>
      <c r="G1000" s="83" t="s">
        <v>270</v>
      </c>
      <c r="H1000" s="83" t="s">
        <v>272</v>
      </c>
      <c r="I1000" s="98" t="s">
        <v>3</v>
      </c>
      <c r="J1000" s="177">
        <f t="shared" si="135"/>
        <v>3993.5600000000004</v>
      </c>
      <c r="K1000" s="99">
        <f t="shared" si="135"/>
        <v>5932.26</v>
      </c>
      <c r="L1000" s="100">
        <f t="shared" si="135"/>
        <v>5936.24</v>
      </c>
      <c r="M1000" s="85">
        <f t="shared" si="127"/>
        <v>100.06709078833363</v>
      </c>
    </row>
    <row r="1001" spans="1:13" ht="72" customHeight="1" x14ac:dyDescent="0.3">
      <c r="A1001" s="107" t="s">
        <v>778</v>
      </c>
      <c r="B1001" s="83" t="s">
        <v>824</v>
      </c>
      <c r="C1001" s="83" t="s">
        <v>302</v>
      </c>
      <c r="D1001" s="83" t="s">
        <v>322</v>
      </c>
      <c r="E1001" s="97" t="s">
        <v>302</v>
      </c>
      <c r="F1001" s="83" t="s">
        <v>271</v>
      </c>
      <c r="G1001" s="83" t="s">
        <v>270</v>
      </c>
      <c r="H1001" s="83" t="s">
        <v>272</v>
      </c>
      <c r="I1001" s="98" t="s">
        <v>3</v>
      </c>
      <c r="J1001" s="177">
        <f>J1008+J1002</f>
        <v>3993.5600000000004</v>
      </c>
      <c r="K1001" s="99">
        <f>K1008+K1002</f>
        <v>5932.26</v>
      </c>
      <c r="L1001" s="100">
        <f>L1008+L1002</f>
        <v>5936.24</v>
      </c>
      <c r="M1001" s="92">
        <f t="shared" si="127"/>
        <v>100.06709078833363</v>
      </c>
    </row>
    <row r="1002" spans="1:13" ht="36" customHeight="1" x14ac:dyDescent="0.3">
      <c r="A1002" s="81" t="s">
        <v>434</v>
      </c>
      <c r="B1002" s="90" t="s">
        <v>824</v>
      </c>
      <c r="C1002" s="101" t="s">
        <v>302</v>
      </c>
      <c r="D1002" s="90" t="s">
        <v>322</v>
      </c>
      <c r="E1002" s="101" t="s">
        <v>302</v>
      </c>
      <c r="F1002" s="90" t="s">
        <v>312</v>
      </c>
      <c r="G1002" s="90" t="s">
        <v>270</v>
      </c>
      <c r="H1002" s="90" t="s">
        <v>272</v>
      </c>
      <c r="I1002" s="95" t="s">
        <v>3</v>
      </c>
      <c r="J1002" s="178">
        <f>J1003</f>
        <v>2598.67</v>
      </c>
      <c r="K1002" s="102">
        <f>K1003</f>
        <v>2312.81</v>
      </c>
      <c r="L1002" s="103">
        <f>L1003</f>
        <v>2312.81</v>
      </c>
      <c r="M1002" s="92">
        <f t="shared" si="127"/>
        <v>100</v>
      </c>
    </row>
    <row r="1003" spans="1:13" ht="36" customHeight="1" x14ac:dyDescent="0.3">
      <c r="A1003" s="81" t="s">
        <v>435</v>
      </c>
      <c r="B1003" s="90" t="s">
        <v>824</v>
      </c>
      <c r="C1003" s="101" t="s">
        <v>302</v>
      </c>
      <c r="D1003" s="90" t="s">
        <v>322</v>
      </c>
      <c r="E1003" s="101" t="s">
        <v>302</v>
      </c>
      <c r="F1003" s="90" t="s">
        <v>312</v>
      </c>
      <c r="G1003" s="90" t="s">
        <v>328</v>
      </c>
      <c r="H1003" s="90" t="s">
        <v>272</v>
      </c>
      <c r="I1003" s="95" t="s">
        <v>3</v>
      </c>
      <c r="J1003" s="178">
        <f>J1004+J1006</f>
        <v>2598.67</v>
      </c>
      <c r="K1003" s="102">
        <f>K1004+K1006</f>
        <v>2312.81</v>
      </c>
      <c r="L1003" s="103">
        <f>L1004+L1006</f>
        <v>2312.81</v>
      </c>
      <c r="M1003" s="92">
        <f t="shared" si="127"/>
        <v>100</v>
      </c>
    </row>
    <row r="1004" spans="1:13" ht="54" customHeight="1" x14ac:dyDescent="0.3">
      <c r="A1004" s="122" t="s">
        <v>826</v>
      </c>
      <c r="B1004" s="90" t="s">
        <v>824</v>
      </c>
      <c r="C1004" s="101" t="s">
        <v>302</v>
      </c>
      <c r="D1004" s="90" t="s">
        <v>322</v>
      </c>
      <c r="E1004" s="101" t="s">
        <v>302</v>
      </c>
      <c r="F1004" s="90" t="s">
        <v>312</v>
      </c>
      <c r="G1004" s="90" t="s">
        <v>328</v>
      </c>
      <c r="H1004" s="90" t="s">
        <v>827</v>
      </c>
      <c r="I1004" s="95" t="s">
        <v>3</v>
      </c>
      <c r="J1004" s="178">
        <f>J1005</f>
        <v>2228.67</v>
      </c>
      <c r="K1004" s="102">
        <f>K1005</f>
        <v>1942.81</v>
      </c>
      <c r="L1004" s="103">
        <f>L1005</f>
        <v>1942.81</v>
      </c>
      <c r="M1004" s="92">
        <f t="shared" si="127"/>
        <v>100</v>
      </c>
    </row>
    <row r="1005" spans="1:13" ht="36" customHeight="1" x14ac:dyDescent="0.3">
      <c r="A1005" s="81" t="s">
        <v>289</v>
      </c>
      <c r="B1005" s="90" t="s">
        <v>824</v>
      </c>
      <c r="C1005" s="101" t="s">
        <v>302</v>
      </c>
      <c r="D1005" s="90" t="s">
        <v>322</v>
      </c>
      <c r="E1005" s="101" t="s">
        <v>302</v>
      </c>
      <c r="F1005" s="90" t="s">
        <v>312</v>
      </c>
      <c r="G1005" s="90" t="s">
        <v>328</v>
      </c>
      <c r="H1005" s="90" t="s">
        <v>827</v>
      </c>
      <c r="I1005" s="95" t="s">
        <v>5</v>
      </c>
      <c r="J1005" s="176">
        <v>2228.67</v>
      </c>
      <c r="K1005" s="102">
        <v>1942.81</v>
      </c>
      <c r="L1005" s="103">
        <v>1942.81</v>
      </c>
      <c r="M1005" s="92">
        <f t="shared" si="127"/>
        <v>100</v>
      </c>
    </row>
    <row r="1006" spans="1:13" ht="72" customHeight="1" x14ac:dyDescent="0.3">
      <c r="A1006" s="122" t="s">
        <v>828</v>
      </c>
      <c r="B1006" s="90" t="s">
        <v>824</v>
      </c>
      <c r="C1006" s="101" t="s">
        <v>302</v>
      </c>
      <c r="D1006" s="90" t="s">
        <v>322</v>
      </c>
      <c r="E1006" s="101" t="s">
        <v>302</v>
      </c>
      <c r="F1006" s="90" t="s">
        <v>312</v>
      </c>
      <c r="G1006" s="90" t="s">
        <v>328</v>
      </c>
      <c r="H1006" s="90" t="s">
        <v>829</v>
      </c>
      <c r="I1006" s="95" t="s">
        <v>3</v>
      </c>
      <c r="J1006" s="178">
        <f>J1007</f>
        <v>370</v>
      </c>
      <c r="K1006" s="102">
        <f>K1007</f>
        <v>370</v>
      </c>
      <c r="L1006" s="103">
        <f>L1007</f>
        <v>370</v>
      </c>
      <c r="M1006" s="92">
        <f t="shared" si="127"/>
        <v>100</v>
      </c>
    </row>
    <row r="1007" spans="1:13" ht="36" customHeight="1" x14ac:dyDescent="0.3">
      <c r="A1007" s="81" t="s">
        <v>289</v>
      </c>
      <c r="B1007" s="90" t="s">
        <v>824</v>
      </c>
      <c r="C1007" s="101" t="s">
        <v>302</v>
      </c>
      <c r="D1007" s="90" t="s">
        <v>322</v>
      </c>
      <c r="E1007" s="101" t="s">
        <v>302</v>
      </c>
      <c r="F1007" s="90" t="s">
        <v>312</v>
      </c>
      <c r="G1007" s="90" t="s">
        <v>328</v>
      </c>
      <c r="H1007" s="90" t="s">
        <v>829</v>
      </c>
      <c r="I1007" s="95" t="s">
        <v>5</v>
      </c>
      <c r="J1007" s="176">
        <v>370</v>
      </c>
      <c r="K1007" s="102">
        <v>370</v>
      </c>
      <c r="L1007" s="103">
        <v>370</v>
      </c>
      <c r="M1007" s="92">
        <f t="shared" si="127"/>
        <v>100</v>
      </c>
    </row>
    <row r="1008" spans="1:13" ht="36" customHeight="1" x14ac:dyDescent="0.3">
      <c r="A1008" s="107" t="s">
        <v>779</v>
      </c>
      <c r="B1008" s="90" t="s">
        <v>824</v>
      </c>
      <c r="C1008" s="90" t="s">
        <v>302</v>
      </c>
      <c r="D1008" s="90" t="s">
        <v>322</v>
      </c>
      <c r="E1008" s="101" t="s">
        <v>302</v>
      </c>
      <c r="F1008" s="90" t="s">
        <v>260</v>
      </c>
      <c r="G1008" s="90" t="s">
        <v>270</v>
      </c>
      <c r="H1008" s="90" t="s">
        <v>272</v>
      </c>
      <c r="I1008" s="95" t="s">
        <v>3</v>
      </c>
      <c r="J1008" s="178">
        <f>J1009+J1012</f>
        <v>1394.89</v>
      </c>
      <c r="K1008" s="102">
        <f>K1009+K1012</f>
        <v>3619.45</v>
      </c>
      <c r="L1008" s="103">
        <f>L1009+L1012</f>
        <v>3623.43</v>
      </c>
      <c r="M1008" s="92">
        <f t="shared" si="127"/>
        <v>100.1099614582326</v>
      </c>
    </row>
    <row r="1009" spans="1:13" ht="36" customHeight="1" x14ac:dyDescent="0.3">
      <c r="A1009" s="107" t="s">
        <v>780</v>
      </c>
      <c r="B1009" s="90" t="s">
        <v>824</v>
      </c>
      <c r="C1009" s="90" t="s">
        <v>302</v>
      </c>
      <c r="D1009" s="90" t="s">
        <v>322</v>
      </c>
      <c r="E1009" s="101" t="s">
        <v>302</v>
      </c>
      <c r="F1009" s="90" t="s">
        <v>260</v>
      </c>
      <c r="G1009" s="90" t="s">
        <v>274</v>
      </c>
      <c r="H1009" s="90" t="s">
        <v>272</v>
      </c>
      <c r="I1009" s="95" t="s">
        <v>3</v>
      </c>
      <c r="J1009" s="178">
        <f t="shared" ref="J1009:L1010" si="136">J1010</f>
        <v>1085.68</v>
      </c>
      <c r="K1009" s="102">
        <f t="shared" si="136"/>
        <v>1085.68</v>
      </c>
      <c r="L1009" s="103">
        <f t="shared" si="136"/>
        <v>1105.73</v>
      </c>
      <c r="M1009" s="92">
        <f t="shared" si="127"/>
        <v>101.84676884533195</v>
      </c>
    </row>
    <row r="1010" spans="1:13" ht="36" customHeight="1" x14ac:dyDescent="0.3">
      <c r="A1010" s="81" t="s">
        <v>442</v>
      </c>
      <c r="B1010" s="90" t="s">
        <v>824</v>
      </c>
      <c r="C1010" s="90" t="s">
        <v>302</v>
      </c>
      <c r="D1010" s="90" t="s">
        <v>322</v>
      </c>
      <c r="E1010" s="101" t="s">
        <v>302</v>
      </c>
      <c r="F1010" s="90" t="s">
        <v>260</v>
      </c>
      <c r="G1010" s="90" t="s">
        <v>274</v>
      </c>
      <c r="H1010" s="90" t="s">
        <v>443</v>
      </c>
      <c r="I1010" s="95" t="s">
        <v>3</v>
      </c>
      <c r="J1010" s="178">
        <f t="shared" si="136"/>
        <v>1085.68</v>
      </c>
      <c r="K1010" s="102">
        <f t="shared" si="136"/>
        <v>1085.68</v>
      </c>
      <c r="L1010" s="103">
        <f t="shared" si="136"/>
        <v>1105.73</v>
      </c>
      <c r="M1010" s="92">
        <f t="shared" si="127"/>
        <v>101.84676884533195</v>
      </c>
    </row>
    <row r="1011" spans="1:13" ht="36" customHeight="1" x14ac:dyDescent="0.3">
      <c r="A1011" s="81" t="s">
        <v>289</v>
      </c>
      <c r="B1011" s="90" t="s">
        <v>824</v>
      </c>
      <c r="C1011" s="90" t="s">
        <v>302</v>
      </c>
      <c r="D1011" s="90" t="s">
        <v>322</v>
      </c>
      <c r="E1011" s="101" t="s">
        <v>302</v>
      </c>
      <c r="F1011" s="90" t="s">
        <v>260</v>
      </c>
      <c r="G1011" s="90" t="s">
        <v>274</v>
      </c>
      <c r="H1011" s="90" t="s">
        <v>443</v>
      </c>
      <c r="I1011" s="95" t="s">
        <v>5</v>
      </c>
      <c r="J1011" s="176">
        <v>1085.68</v>
      </c>
      <c r="K1011" s="102">
        <v>1085.68</v>
      </c>
      <c r="L1011" s="103">
        <v>1105.73</v>
      </c>
      <c r="M1011" s="92">
        <f t="shared" si="127"/>
        <v>101.84676884533195</v>
      </c>
    </row>
    <row r="1012" spans="1:13" ht="54" customHeight="1" x14ac:dyDescent="0.3">
      <c r="A1012" s="107" t="s">
        <v>446</v>
      </c>
      <c r="B1012" s="90" t="s">
        <v>824</v>
      </c>
      <c r="C1012" s="90" t="s">
        <v>302</v>
      </c>
      <c r="D1012" s="90" t="s">
        <v>322</v>
      </c>
      <c r="E1012" s="101" t="s">
        <v>302</v>
      </c>
      <c r="F1012" s="90" t="s">
        <v>260</v>
      </c>
      <c r="G1012" s="90" t="s">
        <v>295</v>
      </c>
      <c r="H1012" s="90" t="s">
        <v>272</v>
      </c>
      <c r="I1012" s="95" t="s">
        <v>3</v>
      </c>
      <c r="J1012" s="178">
        <f t="shared" ref="J1012:L1013" si="137">J1013</f>
        <v>309.20999999999998</v>
      </c>
      <c r="K1012" s="102">
        <f t="shared" si="137"/>
        <v>2533.77</v>
      </c>
      <c r="L1012" s="103">
        <f t="shared" si="137"/>
        <v>2517.6999999999998</v>
      </c>
      <c r="M1012" s="92">
        <f t="shared" si="127"/>
        <v>99.365767216440318</v>
      </c>
    </row>
    <row r="1013" spans="1:13" ht="36" customHeight="1" x14ac:dyDescent="0.3">
      <c r="A1013" s="81" t="s">
        <v>442</v>
      </c>
      <c r="B1013" s="90" t="s">
        <v>824</v>
      </c>
      <c r="C1013" s="90" t="s">
        <v>302</v>
      </c>
      <c r="D1013" s="90" t="s">
        <v>322</v>
      </c>
      <c r="E1013" s="101" t="s">
        <v>302</v>
      </c>
      <c r="F1013" s="90" t="s">
        <v>260</v>
      </c>
      <c r="G1013" s="90" t="s">
        <v>295</v>
      </c>
      <c r="H1013" s="90" t="s">
        <v>443</v>
      </c>
      <c r="I1013" s="95" t="s">
        <v>3</v>
      </c>
      <c r="J1013" s="178">
        <f t="shared" si="137"/>
        <v>309.20999999999998</v>
      </c>
      <c r="K1013" s="102">
        <f t="shared" si="137"/>
        <v>2533.77</v>
      </c>
      <c r="L1013" s="103">
        <f t="shared" si="137"/>
        <v>2517.6999999999998</v>
      </c>
      <c r="M1013" s="92">
        <f t="shared" si="127"/>
        <v>99.365767216440318</v>
      </c>
    </row>
    <row r="1014" spans="1:13" ht="36" customHeight="1" x14ac:dyDescent="0.3">
      <c r="A1014" s="81" t="s">
        <v>289</v>
      </c>
      <c r="B1014" s="90" t="s">
        <v>824</v>
      </c>
      <c r="C1014" s="90" t="s">
        <v>302</v>
      </c>
      <c r="D1014" s="90" t="s">
        <v>322</v>
      </c>
      <c r="E1014" s="101" t="s">
        <v>302</v>
      </c>
      <c r="F1014" s="90" t="s">
        <v>260</v>
      </c>
      <c r="G1014" s="90" t="s">
        <v>295</v>
      </c>
      <c r="H1014" s="90" t="s">
        <v>443</v>
      </c>
      <c r="I1014" s="95" t="s">
        <v>5</v>
      </c>
      <c r="J1014" s="176">
        <v>309.20999999999998</v>
      </c>
      <c r="K1014" s="102">
        <v>2533.77</v>
      </c>
      <c r="L1014" s="103">
        <v>2517.6999999999998</v>
      </c>
      <c r="M1014" s="92">
        <f t="shared" ref="M1014:M1079" si="138">L1014/K1014*100</f>
        <v>99.365767216440318</v>
      </c>
    </row>
    <row r="1015" spans="1:13" ht="18" customHeight="1" x14ac:dyDescent="0.3">
      <c r="A1015" s="96" t="s">
        <v>476</v>
      </c>
      <c r="B1015" s="83" t="s">
        <v>824</v>
      </c>
      <c r="C1015" s="83" t="s">
        <v>328</v>
      </c>
      <c r="D1015" s="83" t="s">
        <v>270</v>
      </c>
      <c r="E1015" s="83" t="s">
        <v>270</v>
      </c>
      <c r="F1015" s="83" t="s">
        <v>271</v>
      </c>
      <c r="G1015" s="83" t="s">
        <v>270</v>
      </c>
      <c r="H1015" s="83" t="s">
        <v>272</v>
      </c>
      <c r="I1015" s="98" t="s">
        <v>3</v>
      </c>
      <c r="J1015" s="177">
        <f>J1016+J1023</f>
        <v>1388.7</v>
      </c>
      <c r="K1015" s="99">
        <f>K1016+K1023</f>
        <v>4007.9500000000003</v>
      </c>
      <c r="L1015" s="100">
        <f>L1016+L1023</f>
        <v>3926.4</v>
      </c>
      <c r="M1015" s="85">
        <f t="shared" si="138"/>
        <v>97.965293978218284</v>
      </c>
    </row>
    <row r="1016" spans="1:13" ht="18" customHeight="1" x14ac:dyDescent="0.3">
      <c r="A1016" s="81" t="s">
        <v>481</v>
      </c>
      <c r="B1016" s="83" t="s">
        <v>824</v>
      </c>
      <c r="C1016" s="83" t="s">
        <v>328</v>
      </c>
      <c r="D1016" s="83" t="s">
        <v>295</v>
      </c>
      <c r="E1016" s="83" t="s">
        <v>270</v>
      </c>
      <c r="F1016" s="83" t="s">
        <v>271</v>
      </c>
      <c r="G1016" s="83" t="s">
        <v>270</v>
      </c>
      <c r="H1016" s="83" t="s">
        <v>272</v>
      </c>
      <c r="I1016" s="98" t="s">
        <v>3</v>
      </c>
      <c r="J1016" s="177">
        <f t="shared" ref="J1016:L1019" si="139">J1017</f>
        <v>280</v>
      </c>
      <c r="K1016" s="99">
        <f t="shared" si="139"/>
        <v>219.43</v>
      </c>
      <c r="L1016" s="100">
        <f t="shared" si="139"/>
        <v>201.28</v>
      </c>
      <c r="M1016" s="85">
        <f t="shared" si="138"/>
        <v>91.728569475459139</v>
      </c>
    </row>
    <row r="1017" spans="1:13" ht="72" customHeight="1" x14ac:dyDescent="0.3">
      <c r="A1017" s="81" t="s">
        <v>482</v>
      </c>
      <c r="B1017" s="83" t="s">
        <v>824</v>
      </c>
      <c r="C1017" s="83" t="s">
        <v>328</v>
      </c>
      <c r="D1017" s="83" t="s">
        <v>295</v>
      </c>
      <c r="E1017" s="83" t="s">
        <v>483</v>
      </c>
      <c r="F1017" s="83" t="s">
        <v>271</v>
      </c>
      <c r="G1017" s="83" t="s">
        <v>270</v>
      </c>
      <c r="H1017" s="83" t="s">
        <v>272</v>
      </c>
      <c r="I1017" s="98" t="s">
        <v>3</v>
      </c>
      <c r="J1017" s="177">
        <f t="shared" si="139"/>
        <v>280</v>
      </c>
      <c r="K1017" s="99">
        <f t="shared" si="139"/>
        <v>219.43</v>
      </c>
      <c r="L1017" s="100">
        <f t="shared" si="139"/>
        <v>201.28</v>
      </c>
      <c r="M1017" s="92">
        <f t="shared" si="138"/>
        <v>91.728569475459139</v>
      </c>
    </row>
    <row r="1018" spans="1:13" ht="54" customHeight="1" x14ac:dyDescent="0.3">
      <c r="A1018" s="81" t="s">
        <v>484</v>
      </c>
      <c r="B1018" s="90" t="s">
        <v>824</v>
      </c>
      <c r="C1018" s="90" t="s">
        <v>328</v>
      </c>
      <c r="D1018" s="90" t="s">
        <v>295</v>
      </c>
      <c r="E1018" s="90" t="s">
        <v>483</v>
      </c>
      <c r="F1018" s="90" t="s">
        <v>281</v>
      </c>
      <c r="G1018" s="90" t="s">
        <v>270</v>
      </c>
      <c r="H1018" s="90" t="s">
        <v>272</v>
      </c>
      <c r="I1018" s="95" t="s">
        <v>3</v>
      </c>
      <c r="J1018" s="178">
        <f t="shared" si="139"/>
        <v>280</v>
      </c>
      <c r="K1018" s="102">
        <f t="shared" si="139"/>
        <v>219.43</v>
      </c>
      <c r="L1018" s="103">
        <f t="shared" si="139"/>
        <v>201.28</v>
      </c>
      <c r="M1018" s="92">
        <f t="shared" si="138"/>
        <v>91.728569475459139</v>
      </c>
    </row>
    <row r="1019" spans="1:13" ht="36" customHeight="1" x14ac:dyDescent="0.3">
      <c r="A1019" s="81" t="s">
        <v>799</v>
      </c>
      <c r="B1019" s="90" t="s">
        <v>824</v>
      </c>
      <c r="C1019" s="90" t="s">
        <v>328</v>
      </c>
      <c r="D1019" s="90" t="s">
        <v>295</v>
      </c>
      <c r="E1019" s="90" t="s">
        <v>483</v>
      </c>
      <c r="F1019" s="90" t="s">
        <v>281</v>
      </c>
      <c r="G1019" s="90" t="s">
        <v>274</v>
      </c>
      <c r="H1019" s="90" t="s">
        <v>272</v>
      </c>
      <c r="I1019" s="95" t="s">
        <v>3</v>
      </c>
      <c r="J1019" s="178">
        <f t="shared" si="139"/>
        <v>280</v>
      </c>
      <c r="K1019" s="102">
        <f t="shared" si="139"/>
        <v>219.43</v>
      </c>
      <c r="L1019" s="103">
        <f t="shared" si="139"/>
        <v>201.28</v>
      </c>
      <c r="M1019" s="92">
        <f t="shared" si="138"/>
        <v>91.728569475459139</v>
      </c>
    </row>
    <row r="1020" spans="1:13" ht="18" customHeight="1" x14ac:dyDescent="0.3">
      <c r="A1020" s="81" t="s">
        <v>486</v>
      </c>
      <c r="B1020" s="90" t="s">
        <v>824</v>
      </c>
      <c r="C1020" s="90" t="s">
        <v>328</v>
      </c>
      <c r="D1020" s="90" t="s">
        <v>295</v>
      </c>
      <c r="E1020" s="90" t="s">
        <v>483</v>
      </c>
      <c r="F1020" s="90" t="s">
        <v>281</v>
      </c>
      <c r="G1020" s="90" t="s">
        <v>274</v>
      </c>
      <c r="H1020" s="90" t="s">
        <v>487</v>
      </c>
      <c r="I1020" s="95" t="s">
        <v>3</v>
      </c>
      <c r="J1020" s="178">
        <f>J1021+J1022</f>
        <v>280</v>
      </c>
      <c r="K1020" s="102">
        <f>K1021+K1022</f>
        <v>219.43</v>
      </c>
      <c r="L1020" s="103">
        <f>L1021+L1022</f>
        <v>201.28</v>
      </c>
      <c r="M1020" s="92">
        <f t="shared" si="138"/>
        <v>91.728569475459139</v>
      </c>
    </row>
    <row r="1021" spans="1:13" ht="36" customHeight="1" x14ac:dyDescent="0.3">
      <c r="A1021" s="81" t="s">
        <v>289</v>
      </c>
      <c r="B1021" s="90" t="s">
        <v>824</v>
      </c>
      <c r="C1021" s="90" t="s">
        <v>328</v>
      </c>
      <c r="D1021" s="90" t="s">
        <v>295</v>
      </c>
      <c r="E1021" s="90" t="s">
        <v>483</v>
      </c>
      <c r="F1021" s="90" t="s">
        <v>281</v>
      </c>
      <c r="G1021" s="90" t="s">
        <v>274</v>
      </c>
      <c r="H1021" s="90" t="s">
        <v>487</v>
      </c>
      <c r="I1021" s="95" t="s">
        <v>5</v>
      </c>
      <c r="J1021" s="176">
        <v>80</v>
      </c>
      <c r="K1021" s="102">
        <v>89.43</v>
      </c>
      <c r="L1021" s="103">
        <v>89.43</v>
      </c>
      <c r="M1021" s="92">
        <f t="shared" si="138"/>
        <v>100</v>
      </c>
    </row>
    <row r="1022" spans="1:13" ht="18" customHeight="1" x14ac:dyDescent="0.3">
      <c r="A1022" s="140" t="s">
        <v>291</v>
      </c>
      <c r="B1022" s="90" t="s">
        <v>824</v>
      </c>
      <c r="C1022" s="90" t="s">
        <v>328</v>
      </c>
      <c r="D1022" s="90" t="s">
        <v>295</v>
      </c>
      <c r="E1022" s="90" t="s">
        <v>483</v>
      </c>
      <c r="F1022" s="90" t="s">
        <v>281</v>
      </c>
      <c r="G1022" s="90" t="s">
        <v>274</v>
      </c>
      <c r="H1022" s="90" t="s">
        <v>487</v>
      </c>
      <c r="I1022" s="95" t="s">
        <v>20</v>
      </c>
      <c r="J1022" s="176">
        <v>200</v>
      </c>
      <c r="K1022" s="102">
        <v>130</v>
      </c>
      <c r="L1022" s="103">
        <v>111.85</v>
      </c>
      <c r="M1022" s="92">
        <f t="shared" si="138"/>
        <v>86.038461538461533</v>
      </c>
    </row>
    <row r="1023" spans="1:13" ht="18" customHeight="1" x14ac:dyDescent="0.3">
      <c r="A1023" s="81" t="s">
        <v>488</v>
      </c>
      <c r="B1023" s="83" t="s">
        <v>824</v>
      </c>
      <c r="C1023" s="83" t="s">
        <v>328</v>
      </c>
      <c r="D1023" s="83" t="s">
        <v>276</v>
      </c>
      <c r="E1023" s="83" t="s">
        <v>270</v>
      </c>
      <c r="F1023" s="83" t="s">
        <v>271</v>
      </c>
      <c r="G1023" s="83" t="s">
        <v>270</v>
      </c>
      <c r="H1023" s="83" t="s">
        <v>272</v>
      </c>
      <c r="I1023" s="98" t="s">
        <v>3</v>
      </c>
      <c r="J1023" s="177">
        <f>J1024+J1036</f>
        <v>1108.7</v>
      </c>
      <c r="K1023" s="99">
        <f>K1024+K1036</f>
        <v>3788.5200000000004</v>
      </c>
      <c r="L1023" s="100">
        <f>L1024+L1036</f>
        <v>3725.12</v>
      </c>
      <c r="M1023" s="85">
        <f t="shared" si="138"/>
        <v>98.326523286138112</v>
      </c>
    </row>
    <row r="1024" spans="1:13" ht="72" customHeight="1" x14ac:dyDescent="0.3">
      <c r="A1024" s="81" t="s">
        <v>482</v>
      </c>
      <c r="B1024" s="83" t="s">
        <v>824</v>
      </c>
      <c r="C1024" s="83" t="s">
        <v>328</v>
      </c>
      <c r="D1024" s="83" t="s">
        <v>276</v>
      </c>
      <c r="E1024" s="83" t="s">
        <v>483</v>
      </c>
      <c r="F1024" s="83" t="s">
        <v>271</v>
      </c>
      <c r="G1024" s="83" t="s">
        <v>270</v>
      </c>
      <c r="H1024" s="83" t="s">
        <v>272</v>
      </c>
      <c r="I1024" s="98" t="s">
        <v>3</v>
      </c>
      <c r="J1024" s="177">
        <f>J1025+J1032</f>
        <v>1108.7</v>
      </c>
      <c r="K1024" s="99">
        <f>K1025+K1032</f>
        <v>1295.2</v>
      </c>
      <c r="L1024" s="100">
        <f>L1025+L1032</f>
        <v>1231.8</v>
      </c>
      <c r="M1024" s="92">
        <f t="shared" si="138"/>
        <v>95.105003088326129</v>
      </c>
    </row>
    <row r="1025" spans="1:13" ht="54" customHeight="1" x14ac:dyDescent="0.3">
      <c r="A1025" s="81" t="s">
        <v>830</v>
      </c>
      <c r="B1025" s="90" t="s">
        <v>824</v>
      </c>
      <c r="C1025" s="90" t="s">
        <v>328</v>
      </c>
      <c r="D1025" s="90" t="s">
        <v>276</v>
      </c>
      <c r="E1025" s="90" t="s">
        <v>483</v>
      </c>
      <c r="F1025" s="90" t="s">
        <v>312</v>
      </c>
      <c r="G1025" s="90" t="s">
        <v>270</v>
      </c>
      <c r="H1025" s="90" t="s">
        <v>272</v>
      </c>
      <c r="I1025" s="95" t="s">
        <v>3</v>
      </c>
      <c r="J1025" s="178">
        <f>J1026+J1029</f>
        <v>635.70000000000005</v>
      </c>
      <c r="K1025" s="102">
        <f>K1026+K1029</f>
        <v>810.52</v>
      </c>
      <c r="L1025" s="103">
        <f>L1026+L1029</f>
        <v>760.31</v>
      </c>
      <c r="M1025" s="92">
        <f t="shared" si="138"/>
        <v>93.805211469180279</v>
      </c>
    </row>
    <row r="1026" spans="1:13" ht="18" customHeight="1" x14ac:dyDescent="0.3">
      <c r="A1026" s="81" t="s">
        <v>490</v>
      </c>
      <c r="B1026" s="90" t="s">
        <v>824</v>
      </c>
      <c r="C1026" s="90" t="s">
        <v>328</v>
      </c>
      <c r="D1026" s="90" t="s">
        <v>276</v>
      </c>
      <c r="E1026" s="90" t="s">
        <v>483</v>
      </c>
      <c r="F1026" s="90" t="s">
        <v>312</v>
      </c>
      <c r="G1026" s="90" t="s">
        <v>295</v>
      </c>
      <c r="H1026" s="90" t="s">
        <v>272</v>
      </c>
      <c r="I1026" s="95" t="s">
        <v>3</v>
      </c>
      <c r="J1026" s="178">
        <f t="shared" ref="J1026:L1027" si="140">J1027</f>
        <v>30</v>
      </c>
      <c r="K1026" s="102">
        <f t="shared" si="140"/>
        <v>30.27</v>
      </c>
      <c r="L1026" s="103">
        <f t="shared" si="140"/>
        <v>30.27</v>
      </c>
      <c r="M1026" s="92">
        <f t="shared" si="138"/>
        <v>100</v>
      </c>
    </row>
    <row r="1027" spans="1:13" ht="18" customHeight="1" x14ac:dyDescent="0.3">
      <c r="A1027" s="81" t="s">
        <v>491</v>
      </c>
      <c r="B1027" s="90" t="s">
        <v>824</v>
      </c>
      <c r="C1027" s="90" t="s">
        <v>328</v>
      </c>
      <c r="D1027" s="90" t="s">
        <v>276</v>
      </c>
      <c r="E1027" s="90" t="s">
        <v>483</v>
      </c>
      <c r="F1027" s="90" t="s">
        <v>312</v>
      </c>
      <c r="G1027" s="90" t="s">
        <v>295</v>
      </c>
      <c r="H1027" s="90" t="s">
        <v>492</v>
      </c>
      <c r="I1027" s="95" t="s">
        <v>3</v>
      </c>
      <c r="J1027" s="178">
        <f t="shared" si="140"/>
        <v>30</v>
      </c>
      <c r="K1027" s="102">
        <f t="shared" si="140"/>
        <v>30.27</v>
      </c>
      <c r="L1027" s="103">
        <f t="shared" si="140"/>
        <v>30.27</v>
      </c>
      <c r="M1027" s="92">
        <f t="shared" si="138"/>
        <v>100</v>
      </c>
    </row>
    <row r="1028" spans="1:13" ht="36" customHeight="1" x14ac:dyDescent="0.3">
      <c r="A1028" s="81" t="s">
        <v>289</v>
      </c>
      <c r="B1028" s="90" t="s">
        <v>824</v>
      </c>
      <c r="C1028" s="90" t="s">
        <v>328</v>
      </c>
      <c r="D1028" s="90" t="s">
        <v>276</v>
      </c>
      <c r="E1028" s="90" t="s">
        <v>483</v>
      </c>
      <c r="F1028" s="90" t="s">
        <v>312</v>
      </c>
      <c r="G1028" s="90" t="s">
        <v>295</v>
      </c>
      <c r="H1028" s="90" t="s">
        <v>492</v>
      </c>
      <c r="I1028" s="95" t="s">
        <v>5</v>
      </c>
      <c r="J1028" s="176">
        <v>30</v>
      </c>
      <c r="K1028" s="102">
        <v>30.27</v>
      </c>
      <c r="L1028" s="103">
        <v>30.27</v>
      </c>
      <c r="M1028" s="92">
        <f t="shared" si="138"/>
        <v>100</v>
      </c>
    </row>
    <row r="1029" spans="1:13" ht="18" customHeight="1" x14ac:dyDescent="0.3">
      <c r="A1029" s="81" t="s">
        <v>493</v>
      </c>
      <c r="B1029" s="90" t="s">
        <v>824</v>
      </c>
      <c r="C1029" s="90" t="s">
        <v>328</v>
      </c>
      <c r="D1029" s="90" t="s">
        <v>276</v>
      </c>
      <c r="E1029" s="90" t="s">
        <v>483</v>
      </c>
      <c r="F1029" s="90" t="s">
        <v>312</v>
      </c>
      <c r="G1029" s="90" t="s">
        <v>302</v>
      </c>
      <c r="H1029" s="90" t="s">
        <v>272</v>
      </c>
      <c r="I1029" s="95" t="s">
        <v>3</v>
      </c>
      <c r="J1029" s="178">
        <f t="shared" ref="J1029:L1030" si="141">J1030</f>
        <v>605.70000000000005</v>
      </c>
      <c r="K1029" s="102">
        <f t="shared" si="141"/>
        <v>780.25</v>
      </c>
      <c r="L1029" s="103">
        <f t="shared" si="141"/>
        <v>730.04</v>
      </c>
      <c r="M1029" s="92">
        <f t="shared" si="138"/>
        <v>93.564883050304388</v>
      </c>
    </row>
    <row r="1030" spans="1:13" ht="18" customHeight="1" x14ac:dyDescent="0.3">
      <c r="A1030" s="81" t="s">
        <v>494</v>
      </c>
      <c r="B1030" s="89">
        <v>673</v>
      </c>
      <c r="C1030" s="90" t="s">
        <v>328</v>
      </c>
      <c r="D1030" s="90" t="s">
        <v>276</v>
      </c>
      <c r="E1030" s="90" t="s">
        <v>483</v>
      </c>
      <c r="F1030" s="90" t="s">
        <v>312</v>
      </c>
      <c r="G1030" s="90" t="s">
        <v>302</v>
      </c>
      <c r="H1030" s="90" t="s">
        <v>495</v>
      </c>
      <c r="I1030" s="95" t="s">
        <v>3</v>
      </c>
      <c r="J1030" s="178">
        <f t="shared" si="141"/>
        <v>605.70000000000005</v>
      </c>
      <c r="K1030" s="102">
        <f t="shared" si="141"/>
        <v>780.25</v>
      </c>
      <c r="L1030" s="103">
        <f t="shared" si="141"/>
        <v>730.04</v>
      </c>
      <c r="M1030" s="92">
        <f t="shared" si="138"/>
        <v>93.564883050304388</v>
      </c>
    </row>
    <row r="1031" spans="1:13" ht="36" customHeight="1" x14ac:dyDescent="0.3">
      <c r="A1031" s="81" t="s">
        <v>289</v>
      </c>
      <c r="B1031" s="89">
        <v>673</v>
      </c>
      <c r="C1031" s="90" t="s">
        <v>328</v>
      </c>
      <c r="D1031" s="90" t="s">
        <v>276</v>
      </c>
      <c r="E1031" s="90" t="s">
        <v>483</v>
      </c>
      <c r="F1031" s="90" t="s">
        <v>312</v>
      </c>
      <c r="G1031" s="90" t="s">
        <v>302</v>
      </c>
      <c r="H1031" s="90" t="s">
        <v>495</v>
      </c>
      <c r="I1031" s="95" t="s">
        <v>5</v>
      </c>
      <c r="J1031" s="176">
        <v>605.70000000000005</v>
      </c>
      <c r="K1031" s="102">
        <v>780.25</v>
      </c>
      <c r="L1031" s="103">
        <v>730.04</v>
      </c>
      <c r="M1031" s="92">
        <f t="shared" si="138"/>
        <v>93.564883050304388</v>
      </c>
    </row>
    <row r="1032" spans="1:13" ht="54" customHeight="1" x14ac:dyDescent="0.3">
      <c r="A1032" s="81" t="s">
        <v>501</v>
      </c>
      <c r="B1032" s="90" t="s">
        <v>824</v>
      </c>
      <c r="C1032" s="90" t="s">
        <v>328</v>
      </c>
      <c r="D1032" s="90" t="s">
        <v>276</v>
      </c>
      <c r="E1032" s="90" t="s">
        <v>483</v>
      </c>
      <c r="F1032" s="90" t="s">
        <v>260</v>
      </c>
      <c r="G1032" s="90" t="s">
        <v>270</v>
      </c>
      <c r="H1032" s="90" t="s">
        <v>272</v>
      </c>
      <c r="I1032" s="95" t="s">
        <v>3</v>
      </c>
      <c r="J1032" s="178">
        <f t="shared" ref="J1032:L1034" si="142">J1033</f>
        <v>473</v>
      </c>
      <c r="K1032" s="102">
        <f t="shared" si="142"/>
        <v>484.68</v>
      </c>
      <c r="L1032" s="103">
        <f t="shared" si="142"/>
        <v>471.49</v>
      </c>
      <c r="M1032" s="92">
        <f t="shared" si="138"/>
        <v>97.27861681934472</v>
      </c>
    </row>
    <row r="1033" spans="1:13" ht="36" customHeight="1" x14ac:dyDescent="0.3">
      <c r="A1033" s="81" t="s">
        <v>502</v>
      </c>
      <c r="B1033" s="90" t="s">
        <v>824</v>
      </c>
      <c r="C1033" s="90" t="s">
        <v>328</v>
      </c>
      <c r="D1033" s="90" t="s">
        <v>276</v>
      </c>
      <c r="E1033" s="90" t="s">
        <v>483</v>
      </c>
      <c r="F1033" s="90" t="s">
        <v>260</v>
      </c>
      <c r="G1033" s="90" t="s">
        <v>274</v>
      </c>
      <c r="H1033" s="90" t="s">
        <v>272</v>
      </c>
      <c r="I1033" s="95" t="s">
        <v>3</v>
      </c>
      <c r="J1033" s="178">
        <f t="shared" si="142"/>
        <v>473</v>
      </c>
      <c r="K1033" s="102">
        <f t="shared" si="142"/>
        <v>484.68</v>
      </c>
      <c r="L1033" s="103">
        <f t="shared" si="142"/>
        <v>471.49</v>
      </c>
      <c r="M1033" s="92">
        <f t="shared" si="138"/>
        <v>97.27861681934472</v>
      </c>
    </row>
    <row r="1034" spans="1:13" ht="36" customHeight="1" x14ac:dyDescent="0.3">
      <c r="A1034" s="81" t="s">
        <v>831</v>
      </c>
      <c r="B1034" s="90" t="s">
        <v>824</v>
      </c>
      <c r="C1034" s="90" t="s">
        <v>328</v>
      </c>
      <c r="D1034" s="90" t="s">
        <v>276</v>
      </c>
      <c r="E1034" s="90" t="s">
        <v>483</v>
      </c>
      <c r="F1034" s="90" t="s">
        <v>260</v>
      </c>
      <c r="G1034" s="90" t="s">
        <v>274</v>
      </c>
      <c r="H1034" s="90" t="s">
        <v>504</v>
      </c>
      <c r="I1034" s="95" t="s">
        <v>3</v>
      </c>
      <c r="J1034" s="178">
        <f t="shared" si="142"/>
        <v>473</v>
      </c>
      <c r="K1034" s="102">
        <f t="shared" si="142"/>
        <v>484.68</v>
      </c>
      <c r="L1034" s="103">
        <f t="shared" si="142"/>
        <v>471.49</v>
      </c>
      <c r="M1034" s="92">
        <f t="shared" si="138"/>
        <v>97.27861681934472</v>
      </c>
    </row>
    <row r="1035" spans="1:13" ht="36" customHeight="1" x14ac:dyDescent="0.3">
      <c r="A1035" s="81" t="s">
        <v>289</v>
      </c>
      <c r="B1035" s="90" t="s">
        <v>824</v>
      </c>
      <c r="C1035" s="90" t="s">
        <v>328</v>
      </c>
      <c r="D1035" s="90" t="s">
        <v>276</v>
      </c>
      <c r="E1035" s="90" t="s">
        <v>483</v>
      </c>
      <c r="F1035" s="90" t="s">
        <v>260</v>
      </c>
      <c r="G1035" s="90" t="s">
        <v>274</v>
      </c>
      <c r="H1035" s="90" t="s">
        <v>504</v>
      </c>
      <c r="I1035" s="95" t="s">
        <v>5</v>
      </c>
      <c r="J1035" s="176">
        <v>473</v>
      </c>
      <c r="K1035" s="102">
        <v>484.68</v>
      </c>
      <c r="L1035" s="103">
        <v>471.49</v>
      </c>
      <c r="M1035" s="92">
        <f t="shared" si="138"/>
        <v>97.27861681934472</v>
      </c>
    </row>
    <row r="1036" spans="1:13" ht="72" customHeight="1" x14ac:dyDescent="0.3">
      <c r="A1036" s="81" t="s">
        <v>510</v>
      </c>
      <c r="B1036" s="83" t="s">
        <v>824</v>
      </c>
      <c r="C1036" s="83" t="s">
        <v>328</v>
      </c>
      <c r="D1036" s="83" t="s">
        <v>276</v>
      </c>
      <c r="E1036" s="83" t="s">
        <v>511</v>
      </c>
      <c r="F1036" s="83" t="s">
        <v>271</v>
      </c>
      <c r="G1036" s="83" t="s">
        <v>270</v>
      </c>
      <c r="H1036" s="83" t="s">
        <v>272</v>
      </c>
      <c r="I1036" s="98" t="s">
        <v>3</v>
      </c>
      <c r="J1036" s="177">
        <f t="shared" ref="J1036:L1038" si="143">J1037</f>
        <v>0</v>
      </c>
      <c r="K1036" s="99">
        <f t="shared" si="143"/>
        <v>2493.3200000000002</v>
      </c>
      <c r="L1036" s="100">
        <f t="shared" si="143"/>
        <v>2493.3200000000002</v>
      </c>
      <c r="M1036" s="92">
        <f t="shared" si="138"/>
        <v>100</v>
      </c>
    </row>
    <row r="1037" spans="1:13" ht="18" customHeight="1" x14ac:dyDescent="0.3">
      <c r="A1037" s="123" t="s">
        <v>832</v>
      </c>
      <c r="B1037" s="90" t="s">
        <v>824</v>
      </c>
      <c r="C1037" s="90" t="s">
        <v>328</v>
      </c>
      <c r="D1037" s="90" t="s">
        <v>276</v>
      </c>
      <c r="E1037" s="90" t="s">
        <v>511</v>
      </c>
      <c r="F1037" s="90" t="s">
        <v>271</v>
      </c>
      <c r="G1037" s="90" t="s">
        <v>295</v>
      </c>
      <c r="H1037" s="90" t="s">
        <v>272</v>
      </c>
      <c r="I1037" s="95" t="s">
        <v>3</v>
      </c>
      <c r="J1037" s="178">
        <f t="shared" si="143"/>
        <v>0</v>
      </c>
      <c r="K1037" s="102">
        <f t="shared" si="143"/>
        <v>2493.3200000000002</v>
      </c>
      <c r="L1037" s="103">
        <f t="shared" si="143"/>
        <v>2493.3200000000002</v>
      </c>
      <c r="M1037" s="92">
        <f t="shared" si="138"/>
        <v>100</v>
      </c>
    </row>
    <row r="1038" spans="1:13" ht="18" customHeight="1" x14ac:dyDescent="0.3">
      <c r="A1038" s="118" t="s">
        <v>833</v>
      </c>
      <c r="B1038" s="90" t="s">
        <v>824</v>
      </c>
      <c r="C1038" s="90" t="s">
        <v>328</v>
      </c>
      <c r="D1038" s="90" t="s">
        <v>276</v>
      </c>
      <c r="E1038" s="90" t="s">
        <v>511</v>
      </c>
      <c r="F1038" s="90" t="s">
        <v>271</v>
      </c>
      <c r="G1038" s="90" t="s">
        <v>295</v>
      </c>
      <c r="H1038" s="90" t="s">
        <v>834</v>
      </c>
      <c r="I1038" s="95" t="s">
        <v>3</v>
      </c>
      <c r="J1038" s="178">
        <f t="shared" si="143"/>
        <v>0</v>
      </c>
      <c r="K1038" s="102">
        <f t="shared" si="143"/>
        <v>2493.3200000000002</v>
      </c>
      <c r="L1038" s="103">
        <f t="shared" si="143"/>
        <v>2493.3200000000002</v>
      </c>
      <c r="M1038" s="92">
        <f t="shared" si="138"/>
        <v>100</v>
      </c>
    </row>
    <row r="1039" spans="1:13" ht="36" customHeight="1" x14ac:dyDescent="0.3">
      <c r="A1039" s="81" t="s">
        <v>289</v>
      </c>
      <c r="B1039" s="90" t="s">
        <v>824</v>
      </c>
      <c r="C1039" s="90" t="s">
        <v>328</v>
      </c>
      <c r="D1039" s="90" t="s">
        <v>276</v>
      </c>
      <c r="E1039" s="90" t="s">
        <v>511</v>
      </c>
      <c r="F1039" s="90" t="s">
        <v>271</v>
      </c>
      <c r="G1039" s="90" t="s">
        <v>295</v>
      </c>
      <c r="H1039" s="90" t="s">
        <v>834</v>
      </c>
      <c r="I1039" s="95" t="s">
        <v>5</v>
      </c>
      <c r="J1039" s="178">
        <v>0</v>
      </c>
      <c r="K1039" s="102">
        <v>2493.3200000000002</v>
      </c>
      <c r="L1039" s="103">
        <v>2493.3200000000002</v>
      </c>
      <c r="M1039" s="92">
        <f t="shared" si="138"/>
        <v>100</v>
      </c>
    </row>
    <row r="1040" spans="1:13" ht="18" customHeight="1" x14ac:dyDescent="0.3">
      <c r="A1040" s="132" t="s">
        <v>542</v>
      </c>
      <c r="B1040" s="83" t="s">
        <v>824</v>
      </c>
      <c r="C1040" s="97" t="s">
        <v>511</v>
      </c>
      <c r="D1040" s="83" t="s">
        <v>270</v>
      </c>
      <c r="E1040" s="83" t="s">
        <v>270</v>
      </c>
      <c r="F1040" s="83" t="s">
        <v>271</v>
      </c>
      <c r="G1040" s="83" t="s">
        <v>270</v>
      </c>
      <c r="H1040" s="83" t="s">
        <v>272</v>
      </c>
      <c r="I1040" s="98" t="s">
        <v>3</v>
      </c>
      <c r="J1040" s="177">
        <f t="shared" ref="J1040:L1044" si="144">J1041</f>
        <v>0</v>
      </c>
      <c r="K1040" s="99">
        <f t="shared" si="144"/>
        <v>416.25</v>
      </c>
      <c r="L1040" s="100">
        <f t="shared" si="144"/>
        <v>0</v>
      </c>
      <c r="M1040" s="85">
        <f t="shared" si="138"/>
        <v>0</v>
      </c>
    </row>
    <row r="1041" spans="1:13" ht="18" customHeight="1" x14ac:dyDescent="0.3">
      <c r="A1041" s="81" t="s">
        <v>544</v>
      </c>
      <c r="B1041" s="83" t="s">
        <v>824</v>
      </c>
      <c r="C1041" s="83" t="s">
        <v>511</v>
      </c>
      <c r="D1041" s="83" t="s">
        <v>302</v>
      </c>
      <c r="E1041" s="97" t="s">
        <v>270</v>
      </c>
      <c r="F1041" s="83" t="s">
        <v>271</v>
      </c>
      <c r="G1041" s="83" t="s">
        <v>270</v>
      </c>
      <c r="H1041" s="83" t="s">
        <v>272</v>
      </c>
      <c r="I1041" s="98" t="s">
        <v>3</v>
      </c>
      <c r="J1041" s="177">
        <f t="shared" si="144"/>
        <v>0</v>
      </c>
      <c r="K1041" s="99">
        <f t="shared" si="144"/>
        <v>416.25</v>
      </c>
      <c r="L1041" s="100">
        <f t="shared" si="144"/>
        <v>0</v>
      </c>
      <c r="M1041" s="85">
        <f t="shared" si="138"/>
        <v>0</v>
      </c>
    </row>
    <row r="1042" spans="1:13" ht="54" customHeight="1" x14ac:dyDescent="0.3">
      <c r="A1042" s="117" t="s">
        <v>536</v>
      </c>
      <c r="B1042" s="83" t="s">
        <v>824</v>
      </c>
      <c r="C1042" s="97" t="s">
        <v>511</v>
      </c>
      <c r="D1042" s="97" t="s">
        <v>302</v>
      </c>
      <c r="E1042" s="83" t="s">
        <v>267</v>
      </c>
      <c r="F1042" s="83" t="s">
        <v>271</v>
      </c>
      <c r="G1042" s="83" t="s">
        <v>270</v>
      </c>
      <c r="H1042" s="83" t="s">
        <v>272</v>
      </c>
      <c r="I1042" s="98" t="s">
        <v>3</v>
      </c>
      <c r="J1042" s="177">
        <f t="shared" si="144"/>
        <v>0</v>
      </c>
      <c r="K1042" s="99">
        <f t="shared" si="144"/>
        <v>416.25</v>
      </c>
      <c r="L1042" s="100">
        <f t="shared" si="144"/>
        <v>0</v>
      </c>
      <c r="M1042" s="92">
        <f t="shared" si="138"/>
        <v>0</v>
      </c>
    </row>
    <row r="1043" spans="1:13" ht="54" customHeight="1" x14ac:dyDescent="0.3">
      <c r="A1043" s="81" t="s">
        <v>788</v>
      </c>
      <c r="B1043" s="90" t="s">
        <v>824</v>
      </c>
      <c r="C1043" s="101" t="s">
        <v>511</v>
      </c>
      <c r="D1043" s="101" t="s">
        <v>302</v>
      </c>
      <c r="E1043" s="90" t="s">
        <v>267</v>
      </c>
      <c r="F1043" s="90" t="s">
        <v>271</v>
      </c>
      <c r="G1043" s="90" t="s">
        <v>328</v>
      </c>
      <c r="H1043" s="90" t="s">
        <v>272</v>
      </c>
      <c r="I1043" s="95" t="s">
        <v>3</v>
      </c>
      <c r="J1043" s="178">
        <f t="shared" si="144"/>
        <v>0</v>
      </c>
      <c r="K1043" s="102">
        <f t="shared" si="144"/>
        <v>416.25</v>
      </c>
      <c r="L1043" s="103">
        <f t="shared" si="144"/>
        <v>0</v>
      </c>
      <c r="M1043" s="92">
        <f t="shared" si="138"/>
        <v>0</v>
      </c>
    </row>
    <row r="1044" spans="1:13" ht="36" customHeight="1" x14ac:dyDescent="0.3">
      <c r="A1044" s="81" t="s">
        <v>789</v>
      </c>
      <c r="B1044" s="90" t="s">
        <v>824</v>
      </c>
      <c r="C1044" s="101" t="s">
        <v>511</v>
      </c>
      <c r="D1044" s="101" t="s">
        <v>302</v>
      </c>
      <c r="E1044" s="90" t="s">
        <v>267</v>
      </c>
      <c r="F1044" s="90" t="s">
        <v>271</v>
      </c>
      <c r="G1044" s="90" t="s">
        <v>328</v>
      </c>
      <c r="H1044" s="90" t="s">
        <v>790</v>
      </c>
      <c r="I1044" s="95" t="s">
        <v>3</v>
      </c>
      <c r="J1044" s="178">
        <f t="shared" si="144"/>
        <v>0</v>
      </c>
      <c r="K1044" s="102">
        <f t="shared" si="144"/>
        <v>416.25</v>
      </c>
      <c r="L1044" s="103">
        <f t="shared" si="144"/>
        <v>0</v>
      </c>
      <c r="M1044" s="92">
        <f t="shared" si="138"/>
        <v>0</v>
      </c>
    </row>
    <row r="1045" spans="1:13" ht="36" customHeight="1" x14ac:dyDescent="0.3">
      <c r="A1045" s="81" t="s">
        <v>289</v>
      </c>
      <c r="B1045" s="90" t="s">
        <v>824</v>
      </c>
      <c r="C1045" s="101" t="s">
        <v>511</v>
      </c>
      <c r="D1045" s="101" t="s">
        <v>302</v>
      </c>
      <c r="E1045" s="90" t="s">
        <v>267</v>
      </c>
      <c r="F1045" s="90" t="s">
        <v>271</v>
      </c>
      <c r="G1045" s="90" t="s">
        <v>328</v>
      </c>
      <c r="H1045" s="90" t="s">
        <v>790</v>
      </c>
      <c r="I1045" s="95" t="s">
        <v>5</v>
      </c>
      <c r="J1045" s="178">
        <v>0</v>
      </c>
      <c r="K1045" s="102">
        <v>416.25</v>
      </c>
      <c r="L1045" s="103">
        <v>0</v>
      </c>
      <c r="M1045" s="92">
        <f t="shared" si="138"/>
        <v>0</v>
      </c>
    </row>
    <row r="1046" spans="1:13" ht="70.150000000000006" customHeight="1" x14ac:dyDescent="0.3">
      <c r="A1046" s="119" t="s">
        <v>835</v>
      </c>
      <c r="B1046" s="83" t="s">
        <v>836</v>
      </c>
      <c r="C1046" s="83" t="s">
        <v>270</v>
      </c>
      <c r="D1046" s="83" t="s">
        <v>270</v>
      </c>
      <c r="E1046" s="83" t="s">
        <v>270</v>
      </c>
      <c r="F1046" s="83" t="s">
        <v>271</v>
      </c>
      <c r="G1046" s="83" t="s">
        <v>270</v>
      </c>
      <c r="H1046" s="83" t="s">
        <v>272</v>
      </c>
      <c r="I1046" s="98" t="s">
        <v>3</v>
      </c>
      <c r="J1046" s="177">
        <f>J1047+J1085+J1096+J1081</f>
        <v>6253.43</v>
      </c>
      <c r="K1046" s="99">
        <f>K1047+K1085+K1096+K1081</f>
        <v>7901.08</v>
      </c>
      <c r="L1046" s="100">
        <f>L1047+L1085+L1096+L1081</f>
        <v>7587.4800000000005</v>
      </c>
      <c r="M1046" s="85">
        <f t="shared" si="138"/>
        <v>96.030922354918573</v>
      </c>
    </row>
    <row r="1047" spans="1:13" ht="18" customHeight="1" x14ac:dyDescent="0.3">
      <c r="A1047" s="117" t="s">
        <v>273</v>
      </c>
      <c r="B1047" s="83" t="s">
        <v>836</v>
      </c>
      <c r="C1047" s="83" t="s">
        <v>274</v>
      </c>
      <c r="D1047" s="83" t="s">
        <v>270</v>
      </c>
      <c r="E1047" s="83" t="s">
        <v>270</v>
      </c>
      <c r="F1047" s="83" t="s">
        <v>271</v>
      </c>
      <c r="G1047" s="83" t="s">
        <v>270</v>
      </c>
      <c r="H1047" s="83" t="s">
        <v>272</v>
      </c>
      <c r="I1047" s="98" t="s">
        <v>3</v>
      </c>
      <c r="J1047" s="177">
        <f>J1048+J1059</f>
        <v>3686.93</v>
      </c>
      <c r="K1047" s="99">
        <f>K1048+K1059</f>
        <v>3783.12</v>
      </c>
      <c r="L1047" s="100">
        <f>L1048+L1059</f>
        <v>3764.01</v>
      </c>
      <c r="M1047" s="85">
        <f t="shared" si="138"/>
        <v>99.494861384254278</v>
      </c>
    </row>
    <row r="1048" spans="1:13" ht="54" customHeight="1" x14ac:dyDescent="0.3">
      <c r="A1048" s="81" t="s">
        <v>301</v>
      </c>
      <c r="B1048" s="83" t="s">
        <v>836</v>
      </c>
      <c r="C1048" s="83" t="s">
        <v>585</v>
      </c>
      <c r="D1048" s="83" t="s">
        <v>302</v>
      </c>
      <c r="E1048" s="97" t="s">
        <v>270</v>
      </c>
      <c r="F1048" s="83" t="s">
        <v>271</v>
      </c>
      <c r="G1048" s="83" t="s">
        <v>270</v>
      </c>
      <c r="H1048" s="83" t="s">
        <v>272</v>
      </c>
      <c r="I1048" s="98" t="s">
        <v>3</v>
      </c>
      <c r="J1048" s="177">
        <f t="shared" ref="J1048:L1049" si="145">J1049</f>
        <v>3505.93</v>
      </c>
      <c r="K1048" s="99">
        <f>K1049+K1057</f>
        <v>3646.12</v>
      </c>
      <c r="L1048" s="100">
        <f>L1049+L1057</f>
        <v>3629.46</v>
      </c>
      <c r="M1048" s="85">
        <f t="shared" si="138"/>
        <v>99.543075927287092</v>
      </c>
    </row>
    <row r="1049" spans="1:13" ht="36" customHeight="1" x14ac:dyDescent="0.3">
      <c r="A1049" s="81" t="s">
        <v>296</v>
      </c>
      <c r="B1049" s="83" t="s">
        <v>836</v>
      </c>
      <c r="C1049" s="83" t="s">
        <v>585</v>
      </c>
      <c r="D1049" s="83" t="s">
        <v>302</v>
      </c>
      <c r="E1049" s="83" t="s">
        <v>297</v>
      </c>
      <c r="F1049" s="83" t="s">
        <v>271</v>
      </c>
      <c r="G1049" s="83" t="s">
        <v>270</v>
      </c>
      <c r="H1049" s="83" t="s">
        <v>272</v>
      </c>
      <c r="I1049" s="98" t="s">
        <v>3</v>
      </c>
      <c r="J1049" s="177">
        <f t="shared" si="145"/>
        <v>3505.93</v>
      </c>
      <c r="K1049" s="99">
        <f t="shared" si="145"/>
        <v>3601.7599999999998</v>
      </c>
      <c r="L1049" s="100">
        <f t="shared" si="145"/>
        <v>3585.1</v>
      </c>
      <c r="M1049" s="92">
        <f t="shared" si="138"/>
        <v>99.537448358580249</v>
      </c>
    </row>
    <row r="1050" spans="1:13" ht="36" customHeight="1" x14ac:dyDescent="0.3">
      <c r="A1050" s="81" t="s">
        <v>303</v>
      </c>
      <c r="B1050" s="90" t="s">
        <v>836</v>
      </c>
      <c r="C1050" s="90" t="s">
        <v>585</v>
      </c>
      <c r="D1050" s="90" t="s">
        <v>302</v>
      </c>
      <c r="E1050" s="89">
        <v>51</v>
      </c>
      <c r="F1050" s="89">
        <v>2</v>
      </c>
      <c r="G1050" s="90" t="s">
        <v>270</v>
      </c>
      <c r="H1050" s="90" t="s">
        <v>272</v>
      </c>
      <c r="I1050" s="95" t="s">
        <v>3</v>
      </c>
      <c r="J1050" s="178">
        <f>J1051+J1055</f>
        <v>3505.93</v>
      </c>
      <c r="K1050" s="102">
        <f>K1051+K1055</f>
        <v>3601.7599999999998</v>
      </c>
      <c r="L1050" s="103">
        <f>L1051+L1055</f>
        <v>3585.1</v>
      </c>
      <c r="M1050" s="92">
        <f t="shared" si="138"/>
        <v>99.537448358580249</v>
      </c>
    </row>
    <row r="1051" spans="1:13" ht="36" customHeight="1" x14ac:dyDescent="0.3">
      <c r="A1051" s="81" t="s">
        <v>282</v>
      </c>
      <c r="B1051" s="90" t="s">
        <v>836</v>
      </c>
      <c r="C1051" s="90" t="s">
        <v>585</v>
      </c>
      <c r="D1051" s="90" t="s">
        <v>302</v>
      </c>
      <c r="E1051" s="89">
        <v>51</v>
      </c>
      <c r="F1051" s="89">
        <v>2</v>
      </c>
      <c r="G1051" s="90" t="s">
        <v>270</v>
      </c>
      <c r="H1051" s="90" t="s">
        <v>283</v>
      </c>
      <c r="I1051" s="95" t="s">
        <v>3</v>
      </c>
      <c r="J1051" s="178">
        <f>J1052+J1053+J1054</f>
        <v>879.83</v>
      </c>
      <c r="K1051" s="102">
        <f>K1052+K1053+K1054</f>
        <v>879.83</v>
      </c>
      <c r="L1051" s="103">
        <f>L1052+L1053+L1054</f>
        <v>863.19</v>
      </c>
      <c r="M1051" s="92">
        <f t="shared" si="138"/>
        <v>98.108725549253833</v>
      </c>
    </row>
    <row r="1052" spans="1:13" ht="72" customHeight="1" x14ac:dyDescent="0.3">
      <c r="A1052" s="81" t="s">
        <v>284</v>
      </c>
      <c r="B1052" s="90" t="s">
        <v>836</v>
      </c>
      <c r="C1052" s="90" t="s">
        <v>274</v>
      </c>
      <c r="D1052" s="90" t="s">
        <v>302</v>
      </c>
      <c r="E1052" s="89">
        <v>51</v>
      </c>
      <c r="F1052" s="89">
        <v>2</v>
      </c>
      <c r="G1052" s="90" t="s">
        <v>270</v>
      </c>
      <c r="H1052" s="90" t="s">
        <v>283</v>
      </c>
      <c r="I1052" s="95" t="s">
        <v>27</v>
      </c>
      <c r="J1052" s="176">
        <v>44.32</v>
      </c>
      <c r="K1052" s="102">
        <v>44.32</v>
      </c>
      <c r="L1052" s="103">
        <v>44.32</v>
      </c>
      <c r="M1052" s="92">
        <f t="shared" si="138"/>
        <v>100</v>
      </c>
    </row>
    <row r="1053" spans="1:13" ht="36" customHeight="1" x14ac:dyDescent="0.3">
      <c r="A1053" s="81" t="s">
        <v>289</v>
      </c>
      <c r="B1053" s="90" t="s">
        <v>836</v>
      </c>
      <c r="C1053" s="90" t="s">
        <v>274</v>
      </c>
      <c r="D1053" s="90" t="s">
        <v>302</v>
      </c>
      <c r="E1053" s="89">
        <v>51</v>
      </c>
      <c r="F1053" s="89">
        <v>2</v>
      </c>
      <c r="G1053" s="90" t="s">
        <v>270</v>
      </c>
      <c r="H1053" s="90" t="s">
        <v>283</v>
      </c>
      <c r="I1053" s="95" t="s">
        <v>5</v>
      </c>
      <c r="J1053" s="176">
        <v>824.51</v>
      </c>
      <c r="K1053" s="102">
        <v>824.51</v>
      </c>
      <c r="L1053" s="103">
        <v>816.82</v>
      </c>
      <c r="M1053" s="92">
        <f t="shared" si="138"/>
        <v>99.067324835356757</v>
      </c>
    </row>
    <row r="1054" spans="1:13" ht="18" customHeight="1" x14ac:dyDescent="0.3">
      <c r="A1054" s="117" t="s">
        <v>291</v>
      </c>
      <c r="B1054" s="90" t="s">
        <v>836</v>
      </c>
      <c r="C1054" s="90" t="s">
        <v>274</v>
      </c>
      <c r="D1054" s="90" t="s">
        <v>302</v>
      </c>
      <c r="E1054" s="89">
        <v>51</v>
      </c>
      <c r="F1054" s="89">
        <v>2</v>
      </c>
      <c r="G1054" s="90" t="s">
        <v>270</v>
      </c>
      <c r="H1054" s="90" t="s">
        <v>283</v>
      </c>
      <c r="I1054" s="95" t="s">
        <v>20</v>
      </c>
      <c r="J1054" s="176">
        <v>11</v>
      </c>
      <c r="K1054" s="102">
        <v>11</v>
      </c>
      <c r="L1054" s="103">
        <v>2.0499999999999998</v>
      </c>
      <c r="M1054" s="92">
        <f t="shared" si="138"/>
        <v>18.636363636363633</v>
      </c>
    </row>
    <row r="1055" spans="1:13" ht="36" customHeight="1" x14ac:dyDescent="0.3">
      <c r="A1055" s="81" t="s">
        <v>285</v>
      </c>
      <c r="B1055" s="90" t="s">
        <v>836</v>
      </c>
      <c r="C1055" s="90" t="s">
        <v>585</v>
      </c>
      <c r="D1055" s="90" t="s">
        <v>302</v>
      </c>
      <c r="E1055" s="89">
        <v>51</v>
      </c>
      <c r="F1055" s="89">
        <v>2</v>
      </c>
      <c r="G1055" s="90" t="s">
        <v>270</v>
      </c>
      <c r="H1055" s="90" t="s">
        <v>286</v>
      </c>
      <c r="I1055" s="95" t="s">
        <v>3</v>
      </c>
      <c r="J1055" s="178">
        <f>J1056</f>
        <v>2626.1</v>
      </c>
      <c r="K1055" s="102">
        <f>K1056</f>
        <v>2721.93</v>
      </c>
      <c r="L1055" s="103">
        <f>L1056</f>
        <v>2721.91</v>
      </c>
      <c r="M1055" s="92">
        <f t="shared" si="138"/>
        <v>99.999265227246852</v>
      </c>
    </row>
    <row r="1056" spans="1:13" ht="72" customHeight="1" x14ac:dyDescent="0.3">
      <c r="A1056" s="81" t="s">
        <v>284</v>
      </c>
      <c r="B1056" s="90" t="s">
        <v>836</v>
      </c>
      <c r="C1056" s="90" t="s">
        <v>274</v>
      </c>
      <c r="D1056" s="90" t="s">
        <v>302</v>
      </c>
      <c r="E1056" s="89">
        <v>51</v>
      </c>
      <c r="F1056" s="89">
        <v>2</v>
      </c>
      <c r="G1056" s="90" t="s">
        <v>270</v>
      </c>
      <c r="H1056" s="90" t="s">
        <v>286</v>
      </c>
      <c r="I1056" s="95" t="s">
        <v>27</v>
      </c>
      <c r="J1056" s="176">
        <v>2626.1</v>
      </c>
      <c r="K1056" s="102">
        <v>2721.93</v>
      </c>
      <c r="L1056" s="103">
        <v>2721.91</v>
      </c>
      <c r="M1056" s="92">
        <f t="shared" si="138"/>
        <v>99.999265227246852</v>
      </c>
    </row>
    <row r="1057" spans="1:13" ht="72" customHeight="1" x14ac:dyDescent="0.3">
      <c r="A1057" s="196" t="s">
        <v>860</v>
      </c>
      <c r="B1057" s="90" t="s">
        <v>836</v>
      </c>
      <c r="C1057" s="90" t="s">
        <v>585</v>
      </c>
      <c r="D1057" s="90" t="s">
        <v>302</v>
      </c>
      <c r="E1057" s="101" t="s">
        <v>270</v>
      </c>
      <c r="F1057" s="90" t="s">
        <v>281</v>
      </c>
      <c r="G1057" s="90" t="s">
        <v>270</v>
      </c>
      <c r="H1057" s="90" t="s">
        <v>326</v>
      </c>
      <c r="I1057" s="95" t="s">
        <v>3</v>
      </c>
      <c r="J1057" s="176"/>
      <c r="K1057" s="102">
        <f>K1058</f>
        <v>44.36</v>
      </c>
      <c r="L1057" s="103">
        <f>L1058</f>
        <v>44.36</v>
      </c>
      <c r="M1057" s="92"/>
    </row>
    <row r="1058" spans="1:13" ht="72" customHeight="1" x14ac:dyDescent="0.3">
      <c r="A1058" s="117" t="s">
        <v>284</v>
      </c>
      <c r="B1058" s="90" t="s">
        <v>836</v>
      </c>
      <c r="C1058" s="90" t="s">
        <v>585</v>
      </c>
      <c r="D1058" s="90" t="s">
        <v>302</v>
      </c>
      <c r="E1058" s="101" t="s">
        <v>270</v>
      </c>
      <c r="F1058" s="90" t="s">
        <v>281</v>
      </c>
      <c r="G1058" s="90" t="s">
        <v>270</v>
      </c>
      <c r="H1058" s="90" t="s">
        <v>326</v>
      </c>
      <c r="I1058" s="95" t="s">
        <v>27</v>
      </c>
      <c r="J1058" s="176">
        <v>0</v>
      </c>
      <c r="K1058" s="102">
        <v>44.36</v>
      </c>
      <c r="L1058" s="103">
        <v>44.36</v>
      </c>
      <c r="M1058" s="92">
        <f t="shared" si="138"/>
        <v>100</v>
      </c>
    </row>
    <row r="1059" spans="1:13" ht="18" customHeight="1" x14ac:dyDescent="0.3">
      <c r="A1059" s="117" t="s">
        <v>332</v>
      </c>
      <c r="B1059" s="83" t="s">
        <v>836</v>
      </c>
      <c r="C1059" s="83" t="s">
        <v>585</v>
      </c>
      <c r="D1059" s="83">
        <v>13</v>
      </c>
      <c r="E1059" s="97" t="s">
        <v>270</v>
      </c>
      <c r="F1059" s="82">
        <v>0</v>
      </c>
      <c r="G1059" s="83" t="s">
        <v>272</v>
      </c>
      <c r="H1059" s="83" t="s">
        <v>3</v>
      </c>
      <c r="I1059" s="98" t="s">
        <v>3</v>
      </c>
      <c r="J1059" s="177">
        <f>J1060+J1066+J1075+J1071</f>
        <v>181</v>
      </c>
      <c r="K1059" s="99">
        <f>K1060+K1066+K1075+K1071</f>
        <v>137</v>
      </c>
      <c r="L1059" s="100">
        <f>L1060+L1066+L1075+L1071</f>
        <v>134.55000000000001</v>
      </c>
      <c r="M1059" s="85">
        <f t="shared" si="138"/>
        <v>98.211678832116803</v>
      </c>
    </row>
    <row r="1060" spans="1:13" ht="36" customHeight="1" x14ac:dyDescent="0.3">
      <c r="A1060" s="81" t="s">
        <v>296</v>
      </c>
      <c r="B1060" s="83" t="s">
        <v>836</v>
      </c>
      <c r="C1060" s="83" t="s">
        <v>585</v>
      </c>
      <c r="D1060" s="83">
        <v>13</v>
      </c>
      <c r="E1060" s="82">
        <v>51</v>
      </c>
      <c r="F1060" s="82">
        <v>0</v>
      </c>
      <c r="G1060" s="83" t="s">
        <v>272</v>
      </c>
      <c r="H1060" s="83" t="s">
        <v>3</v>
      </c>
      <c r="I1060" s="98" t="s">
        <v>3</v>
      </c>
      <c r="J1060" s="177">
        <f>J1061</f>
        <v>95</v>
      </c>
      <c r="K1060" s="99">
        <f>K1061</f>
        <v>57</v>
      </c>
      <c r="L1060" s="100">
        <f>L1061</f>
        <v>54.55</v>
      </c>
      <c r="M1060" s="92">
        <f t="shared" si="138"/>
        <v>95.701754385964904</v>
      </c>
    </row>
    <row r="1061" spans="1:13" ht="36" customHeight="1" x14ac:dyDescent="0.3">
      <c r="A1061" s="81" t="s">
        <v>333</v>
      </c>
      <c r="B1061" s="90" t="s">
        <v>836</v>
      </c>
      <c r="C1061" s="90" t="s">
        <v>585</v>
      </c>
      <c r="D1061" s="90">
        <v>13</v>
      </c>
      <c r="E1061" s="89">
        <v>51</v>
      </c>
      <c r="F1061" s="89">
        <v>5</v>
      </c>
      <c r="G1061" s="90" t="s">
        <v>270</v>
      </c>
      <c r="H1061" s="90" t="s">
        <v>272</v>
      </c>
      <c r="I1061" s="95" t="s">
        <v>3</v>
      </c>
      <c r="J1061" s="178">
        <f>J1062+J1064</f>
        <v>95</v>
      </c>
      <c r="K1061" s="102">
        <f>K1062+K1064</f>
        <v>57</v>
      </c>
      <c r="L1061" s="103">
        <f>L1062+L1064</f>
        <v>54.55</v>
      </c>
      <c r="M1061" s="92">
        <f t="shared" si="138"/>
        <v>95.701754385964904</v>
      </c>
    </row>
    <row r="1062" spans="1:13" ht="18" customHeight="1" x14ac:dyDescent="0.3">
      <c r="A1062" s="123" t="s">
        <v>581</v>
      </c>
      <c r="B1062" s="90" t="s">
        <v>836</v>
      </c>
      <c r="C1062" s="90" t="s">
        <v>274</v>
      </c>
      <c r="D1062" s="90">
        <v>13</v>
      </c>
      <c r="E1062" s="101" t="s">
        <v>297</v>
      </c>
      <c r="F1062" s="89">
        <v>5</v>
      </c>
      <c r="G1062" s="90" t="s">
        <v>270</v>
      </c>
      <c r="H1062" s="90" t="s">
        <v>582</v>
      </c>
      <c r="I1062" s="95" t="s">
        <v>3</v>
      </c>
      <c r="J1062" s="178">
        <f>J1063</f>
        <v>30</v>
      </c>
      <c r="K1062" s="102">
        <f>K1063</f>
        <v>27</v>
      </c>
      <c r="L1062" s="103">
        <f>L1063</f>
        <v>26</v>
      </c>
      <c r="M1062" s="92">
        <f t="shared" si="138"/>
        <v>96.296296296296291</v>
      </c>
    </row>
    <row r="1063" spans="1:13" ht="36" customHeight="1" x14ac:dyDescent="0.3">
      <c r="A1063" s="81" t="s">
        <v>289</v>
      </c>
      <c r="B1063" s="90" t="s">
        <v>836</v>
      </c>
      <c r="C1063" s="90" t="s">
        <v>274</v>
      </c>
      <c r="D1063" s="90">
        <v>13</v>
      </c>
      <c r="E1063" s="101" t="s">
        <v>297</v>
      </c>
      <c r="F1063" s="90" t="s">
        <v>262</v>
      </c>
      <c r="G1063" s="90" t="s">
        <v>270</v>
      </c>
      <c r="H1063" s="90" t="s">
        <v>582</v>
      </c>
      <c r="I1063" s="95" t="s">
        <v>5</v>
      </c>
      <c r="J1063" s="176">
        <v>30</v>
      </c>
      <c r="K1063" s="102">
        <v>27</v>
      </c>
      <c r="L1063" s="103">
        <v>26</v>
      </c>
      <c r="M1063" s="92">
        <f t="shared" si="138"/>
        <v>96.296296296296291</v>
      </c>
    </row>
    <row r="1064" spans="1:13" ht="18" customHeight="1" x14ac:dyDescent="0.3">
      <c r="A1064" s="88" t="s">
        <v>338</v>
      </c>
      <c r="B1064" s="89">
        <v>674</v>
      </c>
      <c r="C1064" s="101" t="s">
        <v>274</v>
      </c>
      <c r="D1064" s="101">
        <v>13</v>
      </c>
      <c r="E1064" s="89">
        <v>51</v>
      </c>
      <c r="F1064" s="89">
        <v>5</v>
      </c>
      <c r="G1064" s="90" t="s">
        <v>270</v>
      </c>
      <c r="H1064" s="90" t="s">
        <v>339</v>
      </c>
      <c r="I1064" s="95" t="s">
        <v>3</v>
      </c>
      <c r="J1064" s="178">
        <f>J1065</f>
        <v>65</v>
      </c>
      <c r="K1064" s="102">
        <f>K1065</f>
        <v>30</v>
      </c>
      <c r="L1064" s="103">
        <f>L1065</f>
        <v>28.55</v>
      </c>
      <c r="M1064" s="92">
        <f t="shared" si="138"/>
        <v>95.166666666666671</v>
      </c>
    </row>
    <row r="1065" spans="1:13" ht="36" customHeight="1" x14ac:dyDescent="0.3">
      <c r="A1065" s="81" t="s">
        <v>289</v>
      </c>
      <c r="B1065" s="89">
        <v>674</v>
      </c>
      <c r="C1065" s="90" t="s">
        <v>274</v>
      </c>
      <c r="D1065" s="101">
        <v>13</v>
      </c>
      <c r="E1065" s="89">
        <v>51</v>
      </c>
      <c r="F1065" s="89">
        <v>5</v>
      </c>
      <c r="G1065" s="90" t="s">
        <v>270</v>
      </c>
      <c r="H1065" s="90" t="s">
        <v>339</v>
      </c>
      <c r="I1065" s="95" t="s">
        <v>5</v>
      </c>
      <c r="J1065" s="176">
        <v>65</v>
      </c>
      <c r="K1065" s="102">
        <v>30</v>
      </c>
      <c r="L1065" s="103">
        <v>28.55</v>
      </c>
      <c r="M1065" s="92">
        <f t="shared" si="138"/>
        <v>95.166666666666671</v>
      </c>
    </row>
    <row r="1066" spans="1:13" ht="70.150000000000006" customHeight="1" x14ac:dyDescent="0.3">
      <c r="A1066" s="119" t="s">
        <v>364</v>
      </c>
      <c r="B1066" s="83" t="s">
        <v>836</v>
      </c>
      <c r="C1066" s="97" t="s">
        <v>274</v>
      </c>
      <c r="D1066" s="97">
        <v>13</v>
      </c>
      <c r="E1066" s="83" t="s">
        <v>366</v>
      </c>
      <c r="F1066" s="83" t="s">
        <v>271</v>
      </c>
      <c r="G1066" s="83" t="s">
        <v>270</v>
      </c>
      <c r="H1066" s="83" t="s">
        <v>272</v>
      </c>
      <c r="I1066" s="98" t="s">
        <v>3</v>
      </c>
      <c r="J1066" s="177">
        <f>J1069</f>
        <v>76</v>
      </c>
      <c r="K1066" s="99">
        <f>K1069</f>
        <v>0</v>
      </c>
      <c r="L1066" s="100">
        <f>L1069</f>
        <v>0</v>
      </c>
      <c r="M1066" s="92">
        <v>0</v>
      </c>
    </row>
    <row r="1067" spans="1:13" ht="72" customHeight="1" x14ac:dyDescent="0.3">
      <c r="A1067" s="117" t="s">
        <v>367</v>
      </c>
      <c r="B1067" s="90" t="s">
        <v>836</v>
      </c>
      <c r="C1067" s="90" t="s">
        <v>274</v>
      </c>
      <c r="D1067" s="101">
        <v>13</v>
      </c>
      <c r="E1067" s="90" t="s">
        <v>366</v>
      </c>
      <c r="F1067" s="90" t="s">
        <v>281</v>
      </c>
      <c r="G1067" s="90" t="s">
        <v>270</v>
      </c>
      <c r="H1067" s="90" t="s">
        <v>272</v>
      </c>
      <c r="I1067" s="95" t="s">
        <v>3</v>
      </c>
      <c r="J1067" s="178">
        <f t="shared" ref="J1067:L1069" si="146">J1068</f>
        <v>76</v>
      </c>
      <c r="K1067" s="102">
        <f t="shared" si="146"/>
        <v>0</v>
      </c>
      <c r="L1067" s="103">
        <f t="shared" si="146"/>
        <v>0</v>
      </c>
      <c r="M1067" s="92">
        <v>0</v>
      </c>
    </row>
    <row r="1068" spans="1:13" ht="54" customHeight="1" x14ac:dyDescent="0.3">
      <c r="A1068" s="117" t="s">
        <v>380</v>
      </c>
      <c r="B1068" s="90" t="s">
        <v>836</v>
      </c>
      <c r="C1068" s="90" t="s">
        <v>274</v>
      </c>
      <c r="D1068" s="101">
        <v>13</v>
      </c>
      <c r="E1068" s="90" t="s">
        <v>366</v>
      </c>
      <c r="F1068" s="90" t="s">
        <v>281</v>
      </c>
      <c r="G1068" s="90" t="s">
        <v>328</v>
      </c>
      <c r="H1068" s="90" t="s">
        <v>272</v>
      </c>
      <c r="I1068" s="95" t="s">
        <v>3</v>
      </c>
      <c r="J1068" s="178">
        <f t="shared" si="146"/>
        <v>76</v>
      </c>
      <c r="K1068" s="102">
        <f t="shared" si="146"/>
        <v>0</v>
      </c>
      <c r="L1068" s="103">
        <f t="shared" si="146"/>
        <v>0</v>
      </c>
      <c r="M1068" s="92">
        <v>0</v>
      </c>
    </row>
    <row r="1069" spans="1:13" ht="54" customHeight="1" x14ac:dyDescent="0.3">
      <c r="A1069" s="117" t="s">
        <v>381</v>
      </c>
      <c r="B1069" s="90" t="s">
        <v>836</v>
      </c>
      <c r="C1069" s="90" t="s">
        <v>274</v>
      </c>
      <c r="D1069" s="101">
        <v>13</v>
      </c>
      <c r="E1069" s="90" t="s">
        <v>366</v>
      </c>
      <c r="F1069" s="90" t="s">
        <v>281</v>
      </c>
      <c r="G1069" s="90" t="s">
        <v>328</v>
      </c>
      <c r="H1069" s="90" t="s">
        <v>382</v>
      </c>
      <c r="I1069" s="95" t="s">
        <v>3</v>
      </c>
      <c r="J1069" s="178">
        <f t="shared" si="146"/>
        <v>76</v>
      </c>
      <c r="K1069" s="102">
        <f t="shared" si="146"/>
        <v>0</v>
      </c>
      <c r="L1069" s="103">
        <f t="shared" si="146"/>
        <v>0</v>
      </c>
      <c r="M1069" s="92">
        <v>0</v>
      </c>
    </row>
    <row r="1070" spans="1:13" ht="36" customHeight="1" x14ac:dyDescent="0.3">
      <c r="A1070" s="81" t="s">
        <v>289</v>
      </c>
      <c r="B1070" s="90" t="s">
        <v>836</v>
      </c>
      <c r="C1070" s="90" t="s">
        <v>274</v>
      </c>
      <c r="D1070" s="101">
        <v>13</v>
      </c>
      <c r="E1070" s="90" t="s">
        <v>366</v>
      </c>
      <c r="F1070" s="90" t="s">
        <v>281</v>
      </c>
      <c r="G1070" s="90" t="s">
        <v>328</v>
      </c>
      <c r="H1070" s="90" t="s">
        <v>382</v>
      </c>
      <c r="I1070" s="95" t="s">
        <v>5</v>
      </c>
      <c r="J1070" s="176">
        <v>76</v>
      </c>
      <c r="K1070" s="102">
        <v>0</v>
      </c>
      <c r="L1070" s="103">
        <v>0</v>
      </c>
      <c r="M1070" s="92">
        <v>0</v>
      </c>
    </row>
    <row r="1071" spans="1:13" ht="54" customHeight="1" x14ac:dyDescent="0.3">
      <c r="A1071" s="81" t="s">
        <v>774</v>
      </c>
      <c r="B1071" s="83" t="s">
        <v>836</v>
      </c>
      <c r="C1071" s="83" t="s">
        <v>274</v>
      </c>
      <c r="D1071" s="97">
        <v>13</v>
      </c>
      <c r="E1071" s="83" t="s">
        <v>394</v>
      </c>
      <c r="F1071" s="83" t="s">
        <v>271</v>
      </c>
      <c r="G1071" s="83" t="s">
        <v>270</v>
      </c>
      <c r="H1071" s="83" t="s">
        <v>272</v>
      </c>
      <c r="I1071" s="98" t="s">
        <v>3</v>
      </c>
      <c r="J1071" s="177">
        <f t="shared" ref="J1071:L1073" si="147">J1072</f>
        <v>0</v>
      </c>
      <c r="K1071" s="99">
        <f t="shared" si="147"/>
        <v>80</v>
      </c>
      <c r="L1071" s="100">
        <f t="shared" si="147"/>
        <v>80</v>
      </c>
      <c r="M1071" s="92">
        <f t="shared" si="138"/>
        <v>100</v>
      </c>
    </row>
    <row r="1072" spans="1:13" ht="54" customHeight="1" x14ac:dyDescent="0.3">
      <c r="A1072" s="81" t="s">
        <v>775</v>
      </c>
      <c r="B1072" s="90" t="s">
        <v>836</v>
      </c>
      <c r="C1072" s="90" t="s">
        <v>274</v>
      </c>
      <c r="D1072" s="101">
        <v>13</v>
      </c>
      <c r="E1072" s="90" t="s">
        <v>394</v>
      </c>
      <c r="F1072" s="90" t="s">
        <v>271</v>
      </c>
      <c r="G1072" s="90" t="s">
        <v>274</v>
      </c>
      <c r="H1072" s="90" t="s">
        <v>272</v>
      </c>
      <c r="I1072" s="95" t="s">
        <v>3</v>
      </c>
      <c r="J1072" s="178">
        <f t="shared" si="147"/>
        <v>0</v>
      </c>
      <c r="K1072" s="102">
        <f t="shared" si="147"/>
        <v>80</v>
      </c>
      <c r="L1072" s="103">
        <f t="shared" si="147"/>
        <v>80</v>
      </c>
      <c r="M1072" s="92">
        <f t="shared" si="138"/>
        <v>100</v>
      </c>
    </row>
    <row r="1073" spans="1:13" ht="54" customHeight="1" x14ac:dyDescent="0.3">
      <c r="A1073" s="81" t="s">
        <v>381</v>
      </c>
      <c r="B1073" s="90" t="s">
        <v>836</v>
      </c>
      <c r="C1073" s="90" t="s">
        <v>274</v>
      </c>
      <c r="D1073" s="101">
        <v>13</v>
      </c>
      <c r="E1073" s="90" t="s">
        <v>394</v>
      </c>
      <c r="F1073" s="90" t="s">
        <v>271</v>
      </c>
      <c r="G1073" s="90" t="s">
        <v>274</v>
      </c>
      <c r="H1073" s="90" t="s">
        <v>382</v>
      </c>
      <c r="I1073" s="95" t="s">
        <v>3</v>
      </c>
      <c r="J1073" s="178">
        <f t="shared" si="147"/>
        <v>0</v>
      </c>
      <c r="K1073" s="102">
        <f t="shared" si="147"/>
        <v>80</v>
      </c>
      <c r="L1073" s="103">
        <f t="shared" si="147"/>
        <v>80</v>
      </c>
      <c r="M1073" s="92">
        <f t="shared" si="138"/>
        <v>100</v>
      </c>
    </row>
    <row r="1074" spans="1:13" ht="36" customHeight="1" x14ac:dyDescent="0.3">
      <c r="A1074" s="81" t="s">
        <v>289</v>
      </c>
      <c r="B1074" s="90" t="s">
        <v>836</v>
      </c>
      <c r="C1074" s="90" t="s">
        <v>274</v>
      </c>
      <c r="D1074" s="101">
        <v>13</v>
      </c>
      <c r="E1074" s="90" t="s">
        <v>394</v>
      </c>
      <c r="F1074" s="90" t="s">
        <v>271</v>
      </c>
      <c r="G1074" s="90" t="s">
        <v>274</v>
      </c>
      <c r="H1074" s="90" t="s">
        <v>382</v>
      </c>
      <c r="I1074" s="95" t="s">
        <v>5</v>
      </c>
      <c r="J1074" s="176">
        <v>0</v>
      </c>
      <c r="K1074" s="102">
        <v>80</v>
      </c>
      <c r="L1074" s="103">
        <v>80</v>
      </c>
      <c r="M1074" s="92">
        <f t="shared" si="138"/>
        <v>100</v>
      </c>
    </row>
    <row r="1075" spans="1:13" ht="36" customHeight="1" x14ac:dyDescent="0.3">
      <c r="A1075" s="122" t="s">
        <v>413</v>
      </c>
      <c r="B1075" s="83" t="s">
        <v>836</v>
      </c>
      <c r="C1075" s="83" t="s">
        <v>274</v>
      </c>
      <c r="D1075" s="83" t="s">
        <v>346</v>
      </c>
      <c r="E1075" s="83" t="s">
        <v>325</v>
      </c>
      <c r="F1075" s="83" t="s">
        <v>271</v>
      </c>
      <c r="G1075" s="83" t="s">
        <v>270</v>
      </c>
      <c r="H1075" s="83" t="s">
        <v>272</v>
      </c>
      <c r="I1075" s="98" t="s">
        <v>3</v>
      </c>
      <c r="J1075" s="177">
        <f t="shared" ref="J1075:L1077" si="148">J1076</f>
        <v>10</v>
      </c>
      <c r="K1075" s="99">
        <f t="shared" si="148"/>
        <v>0</v>
      </c>
      <c r="L1075" s="100">
        <f t="shared" si="148"/>
        <v>0</v>
      </c>
      <c r="M1075" s="92" t="e">
        <f t="shared" si="138"/>
        <v>#DIV/0!</v>
      </c>
    </row>
    <row r="1076" spans="1:13" ht="90" customHeight="1" x14ac:dyDescent="0.3">
      <c r="A1076" s="145" t="s">
        <v>825</v>
      </c>
      <c r="B1076" s="90" t="s">
        <v>836</v>
      </c>
      <c r="C1076" s="90" t="s">
        <v>274</v>
      </c>
      <c r="D1076" s="90" t="s">
        <v>346</v>
      </c>
      <c r="E1076" s="90" t="s">
        <v>325</v>
      </c>
      <c r="F1076" s="90" t="s">
        <v>312</v>
      </c>
      <c r="G1076" s="90" t="s">
        <v>270</v>
      </c>
      <c r="H1076" s="90" t="s">
        <v>272</v>
      </c>
      <c r="I1076" s="95" t="s">
        <v>3</v>
      </c>
      <c r="J1076" s="178">
        <f t="shared" si="148"/>
        <v>10</v>
      </c>
      <c r="K1076" s="102">
        <f t="shared" si="148"/>
        <v>0</v>
      </c>
      <c r="L1076" s="103">
        <f t="shared" si="148"/>
        <v>0</v>
      </c>
      <c r="M1076" s="92" t="e">
        <f t="shared" si="138"/>
        <v>#DIV/0!</v>
      </c>
    </row>
    <row r="1077" spans="1:13" ht="54" customHeight="1" x14ac:dyDescent="0.3">
      <c r="A1077" s="81" t="s">
        <v>776</v>
      </c>
      <c r="B1077" s="90" t="s">
        <v>836</v>
      </c>
      <c r="C1077" s="90" t="s">
        <v>274</v>
      </c>
      <c r="D1077" s="90" t="s">
        <v>346</v>
      </c>
      <c r="E1077" s="90" t="s">
        <v>325</v>
      </c>
      <c r="F1077" s="90" t="s">
        <v>312</v>
      </c>
      <c r="G1077" s="90" t="s">
        <v>270</v>
      </c>
      <c r="H1077" s="90" t="s">
        <v>777</v>
      </c>
      <c r="I1077" s="95" t="s">
        <v>3</v>
      </c>
      <c r="J1077" s="178">
        <f t="shared" si="148"/>
        <v>10</v>
      </c>
      <c r="K1077" s="102">
        <f t="shared" si="148"/>
        <v>0</v>
      </c>
      <c r="L1077" s="103">
        <f t="shared" si="148"/>
        <v>0</v>
      </c>
      <c r="M1077" s="92" t="e">
        <f t="shared" si="138"/>
        <v>#DIV/0!</v>
      </c>
    </row>
    <row r="1078" spans="1:13" ht="36" customHeight="1" x14ac:dyDescent="0.3">
      <c r="A1078" s="81" t="s">
        <v>289</v>
      </c>
      <c r="B1078" s="90" t="s">
        <v>836</v>
      </c>
      <c r="C1078" s="90" t="s">
        <v>274</v>
      </c>
      <c r="D1078" s="90" t="s">
        <v>346</v>
      </c>
      <c r="E1078" s="90" t="s">
        <v>325</v>
      </c>
      <c r="F1078" s="90" t="s">
        <v>312</v>
      </c>
      <c r="G1078" s="90" t="s">
        <v>270</v>
      </c>
      <c r="H1078" s="90" t="s">
        <v>777</v>
      </c>
      <c r="I1078" s="95" t="s">
        <v>5</v>
      </c>
      <c r="J1078" s="176">
        <v>10</v>
      </c>
      <c r="K1078" s="102">
        <v>0</v>
      </c>
      <c r="L1078" s="103">
        <v>0</v>
      </c>
      <c r="M1078" s="92" t="e">
        <f t="shared" si="138"/>
        <v>#DIV/0!</v>
      </c>
    </row>
    <row r="1079" spans="1:13" ht="34.9" customHeight="1" x14ac:dyDescent="0.3">
      <c r="A1079" s="146" t="s">
        <v>417</v>
      </c>
      <c r="B1079" s="83" t="s">
        <v>836</v>
      </c>
      <c r="C1079" s="83" t="s">
        <v>276</v>
      </c>
      <c r="D1079" s="83">
        <v>0</v>
      </c>
      <c r="E1079" s="82">
        <v>0</v>
      </c>
      <c r="F1079" s="82">
        <v>0</v>
      </c>
      <c r="G1079" s="83" t="s">
        <v>270</v>
      </c>
      <c r="H1079" s="83" t="s">
        <v>272</v>
      </c>
      <c r="I1079" s="98" t="s">
        <v>3</v>
      </c>
      <c r="J1079" s="177">
        <f t="shared" ref="J1079:L1083" si="149">J1080</f>
        <v>20</v>
      </c>
      <c r="K1079" s="99">
        <f t="shared" si="149"/>
        <v>21</v>
      </c>
      <c r="L1079" s="100">
        <f t="shared" si="149"/>
        <v>20.88</v>
      </c>
      <c r="M1079" s="85">
        <f t="shared" si="138"/>
        <v>99.428571428571416</v>
      </c>
    </row>
    <row r="1080" spans="1:13" ht="54" customHeight="1" x14ac:dyDescent="0.3">
      <c r="A1080" s="81" t="s">
        <v>418</v>
      </c>
      <c r="B1080" s="83" t="s">
        <v>836</v>
      </c>
      <c r="C1080" s="83" t="s">
        <v>276</v>
      </c>
      <c r="D1080" s="83">
        <v>10</v>
      </c>
      <c r="E1080" s="82">
        <v>0</v>
      </c>
      <c r="F1080" s="82">
        <v>0</v>
      </c>
      <c r="G1080" s="83" t="s">
        <v>270</v>
      </c>
      <c r="H1080" s="83" t="s">
        <v>272</v>
      </c>
      <c r="I1080" s="98" t="s">
        <v>3</v>
      </c>
      <c r="J1080" s="177">
        <f t="shared" si="149"/>
        <v>20</v>
      </c>
      <c r="K1080" s="99">
        <f t="shared" si="149"/>
        <v>21</v>
      </c>
      <c r="L1080" s="100">
        <f t="shared" si="149"/>
        <v>20.88</v>
      </c>
      <c r="M1080" s="85">
        <f t="shared" ref="M1080:M1145" si="150">L1080/K1080*100</f>
        <v>99.428571428571416</v>
      </c>
    </row>
    <row r="1081" spans="1:13" ht="72" customHeight="1" x14ac:dyDescent="0.3">
      <c r="A1081" s="107" t="s">
        <v>419</v>
      </c>
      <c r="B1081" s="83" t="s">
        <v>836</v>
      </c>
      <c r="C1081" s="83" t="s">
        <v>276</v>
      </c>
      <c r="D1081" s="83">
        <v>10</v>
      </c>
      <c r="E1081" s="83" t="s">
        <v>276</v>
      </c>
      <c r="F1081" s="82">
        <v>0</v>
      </c>
      <c r="G1081" s="83" t="s">
        <v>270</v>
      </c>
      <c r="H1081" s="83" t="s">
        <v>272</v>
      </c>
      <c r="I1081" s="98" t="s">
        <v>3</v>
      </c>
      <c r="J1081" s="177">
        <f t="shared" si="149"/>
        <v>20</v>
      </c>
      <c r="K1081" s="99">
        <f t="shared" si="149"/>
        <v>21</v>
      </c>
      <c r="L1081" s="100">
        <f t="shared" si="149"/>
        <v>20.88</v>
      </c>
      <c r="M1081" s="92">
        <f t="shared" si="150"/>
        <v>99.428571428571416</v>
      </c>
    </row>
    <row r="1082" spans="1:13" ht="54" customHeight="1" x14ac:dyDescent="0.3">
      <c r="A1082" s="107" t="s">
        <v>421</v>
      </c>
      <c r="B1082" s="90" t="s">
        <v>836</v>
      </c>
      <c r="C1082" s="90" t="s">
        <v>276</v>
      </c>
      <c r="D1082" s="90">
        <v>10</v>
      </c>
      <c r="E1082" s="101" t="s">
        <v>276</v>
      </c>
      <c r="F1082" s="90" t="s">
        <v>271</v>
      </c>
      <c r="G1082" s="90" t="s">
        <v>295</v>
      </c>
      <c r="H1082" s="90" t="s">
        <v>272</v>
      </c>
      <c r="I1082" s="95" t="s">
        <v>3</v>
      </c>
      <c r="J1082" s="178">
        <f t="shared" si="149"/>
        <v>20</v>
      </c>
      <c r="K1082" s="102">
        <f t="shared" si="149"/>
        <v>21</v>
      </c>
      <c r="L1082" s="103">
        <f t="shared" si="149"/>
        <v>20.88</v>
      </c>
      <c r="M1082" s="92">
        <f t="shared" si="150"/>
        <v>99.428571428571416</v>
      </c>
    </row>
    <row r="1083" spans="1:13" ht="72" customHeight="1" x14ac:dyDescent="0.3">
      <c r="A1083" s="124" t="s">
        <v>422</v>
      </c>
      <c r="B1083" s="90" t="s">
        <v>836</v>
      </c>
      <c r="C1083" s="90" t="s">
        <v>276</v>
      </c>
      <c r="D1083" s="90">
        <v>10</v>
      </c>
      <c r="E1083" s="101" t="s">
        <v>276</v>
      </c>
      <c r="F1083" s="90" t="s">
        <v>271</v>
      </c>
      <c r="G1083" s="90" t="s">
        <v>295</v>
      </c>
      <c r="H1083" s="90" t="s">
        <v>423</v>
      </c>
      <c r="I1083" s="95" t="s">
        <v>3</v>
      </c>
      <c r="J1083" s="178">
        <f t="shared" si="149"/>
        <v>20</v>
      </c>
      <c r="K1083" s="102">
        <f t="shared" si="149"/>
        <v>21</v>
      </c>
      <c r="L1083" s="103">
        <f t="shared" si="149"/>
        <v>20.88</v>
      </c>
      <c r="M1083" s="92">
        <f t="shared" si="150"/>
        <v>99.428571428571416</v>
      </c>
    </row>
    <row r="1084" spans="1:13" ht="36" customHeight="1" x14ac:dyDescent="0.3">
      <c r="A1084" s="81" t="s">
        <v>289</v>
      </c>
      <c r="B1084" s="90" t="s">
        <v>836</v>
      </c>
      <c r="C1084" s="90" t="s">
        <v>276</v>
      </c>
      <c r="D1084" s="90">
        <v>10</v>
      </c>
      <c r="E1084" s="101" t="s">
        <v>276</v>
      </c>
      <c r="F1084" s="90" t="s">
        <v>271</v>
      </c>
      <c r="G1084" s="90" t="s">
        <v>295</v>
      </c>
      <c r="H1084" s="90" t="s">
        <v>423</v>
      </c>
      <c r="I1084" s="95" t="s">
        <v>5</v>
      </c>
      <c r="J1084" s="176">
        <v>20</v>
      </c>
      <c r="K1084" s="102">
        <v>21</v>
      </c>
      <c r="L1084" s="103">
        <v>20.88</v>
      </c>
      <c r="M1084" s="92">
        <f t="shared" si="150"/>
        <v>99.428571428571416</v>
      </c>
    </row>
    <row r="1085" spans="1:13" ht="18" customHeight="1" x14ac:dyDescent="0.3">
      <c r="A1085" s="112" t="s">
        <v>427</v>
      </c>
      <c r="B1085" s="83" t="s">
        <v>836</v>
      </c>
      <c r="C1085" s="83" t="s">
        <v>302</v>
      </c>
      <c r="D1085" s="83" t="s">
        <v>270</v>
      </c>
      <c r="E1085" s="97" t="s">
        <v>270</v>
      </c>
      <c r="F1085" s="83" t="s">
        <v>271</v>
      </c>
      <c r="G1085" s="83" t="s">
        <v>270</v>
      </c>
      <c r="H1085" s="83" t="s">
        <v>272</v>
      </c>
      <c r="I1085" s="98" t="s">
        <v>3</v>
      </c>
      <c r="J1085" s="177">
        <f t="shared" ref="J1085:L1086" si="151">J1086</f>
        <v>1627</v>
      </c>
      <c r="K1085" s="99">
        <f t="shared" si="151"/>
        <v>1452</v>
      </c>
      <c r="L1085" s="100">
        <f t="shared" si="151"/>
        <v>1253.7</v>
      </c>
      <c r="M1085" s="85">
        <f t="shared" si="150"/>
        <v>86.34297520661157</v>
      </c>
    </row>
    <row r="1086" spans="1:13" ht="18" customHeight="1" x14ac:dyDescent="0.3">
      <c r="A1086" s="81" t="s">
        <v>428</v>
      </c>
      <c r="B1086" s="83" t="s">
        <v>836</v>
      </c>
      <c r="C1086" s="83" t="s">
        <v>302</v>
      </c>
      <c r="D1086" s="83" t="s">
        <v>322</v>
      </c>
      <c r="E1086" s="97" t="s">
        <v>270</v>
      </c>
      <c r="F1086" s="83" t="s">
        <v>271</v>
      </c>
      <c r="G1086" s="83" t="s">
        <v>270</v>
      </c>
      <c r="H1086" s="83" t="s">
        <v>272</v>
      </c>
      <c r="I1086" s="98" t="s">
        <v>3</v>
      </c>
      <c r="J1086" s="177">
        <f t="shared" si="151"/>
        <v>1627</v>
      </c>
      <c r="K1086" s="99">
        <f t="shared" si="151"/>
        <v>1452</v>
      </c>
      <c r="L1086" s="100">
        <f t="shared" si="151"/>
        <v>1253.7</v>
      </c>
      <c r="M1086" s="85">
        <f t="shared" si="150"/>
        <v>86.34297520661157</v>
      </c>
    </row>
    <row r="1087" spans="1:13" ht="72" customHeight="1" x14ac:dyDescent="0.3">
      <c r="A1087" s="107" t="s">
        <v>778</v>
      </c>
      <c r="B1087" s="83" t="s">
        <v>836</v>
      </c>
      <c r="C1087" s="83" t="s">
        <v>302</v>
      </c>
      <c r="D1087" s="83" t="s">
        <v>322</v>
      </c>
      <c r="E1087" s="97" t="s">
        <v>302</v>
      </c>
      <c r="F1087" s="83" t="s">
        <v>271</v>
      </c>
      <c r="G1087" s="83" t="s">
        <v>270</v>
      </c>
      <c r="H1087" s="83" t="s">
        <v>272</v>
      </c>
      <c r="I1087" s="98" t="s">
        <v>3</v>
      </c>
      <c r="J1087" s="177">
        <f>J1088+J1093</f>
        <v>1627</v>
      </c>
      <c r="K1087" s="99">
        <f>K1088+K1093</f>
        <v>1452</v>
      </c>
      <c r="L1087" s="100">
        <f>L1088+L1093</f>
        <v>1253.7</v>
      </c>
      <c r="M1087" s="92">
        <f t="shared" si="150"/>
        <v>86.34297520661157</v>
      </c>
    </row>
    <row r="1088" spans="1:13" ht="36" customHeight="1" x14ac:dyDescent="0.3">
      <c r="A1088" s="107" t="s">
        <v>779</v>
      </c>
      <c r="B1088" s="90" t="s">
        <v>836</v>
      </c>
      <c r="C1088" s="90" t="s">
        <v>302</v>
      </c>
      <c r="D1088" s="90" t="s">
        <v>322</v>
      </c>
      <c r="E1088" s="101" t="s">
        <v>302</v>
      </c>
      <c r="F1088" s="90" t="s">
        <v>260</v>
      </c>
      <c r="G1088" s="90" t="s">
        <v>270</v>
      </c>
      <c r="H1088" s="90" t="s">
        <v>272</v>
      </c>
      <c r="I1088" s="95" t="s">
        <v>3</v>
      </c>
      <c r="J1088" s="178">
        <f t="shared" ref="J1088:L1089" si="152">J1089</f>
        <v>1373.71</v>
      </c>
      <c r="K1088" s="102">
        <f t="shared" si="152"/>
        <v>1373.71</v>
      </c>
      <c r="L1088" s="103">
        <f t="shared" si="152"/>
        <v>1253.7</v>
      </c>
      <c r="M1088" s="92">
        <f t="shared" si="150"/>
        <v>91.263803859621035</v>
      </c>
    </row>
    <row r="1089" spans="1:13" ht="36" customHeight="1" x14ac:dyDescent="0.3">
      <c r="A1089" s="107" t="s">
        <v>780</v>
      </c>
      <c r="B1089" s="90" t="s">
        <v>836</v>
      </c>
      <c r="C1089" s="90" t="s">
        <v>302</v>
      </c>
      <c r="D1089" s="90" t="s">
        <v>322</v>
      </c>
      <c r="E1089" s="101" t="s">
        <v>302</v>
      </c>
      <c r="F1089" s="90" t="s">
        <v>260</v>
      </c>
      <c r="G1089" s="90" t="s">
        <v>274</v>
      </c>
      <c r="H1089" s="90" t="s">
        <v>272</v>
      </c>
      <c r="I1089" s="95" t="s">
        <v>3</v>
      </c>
      <c r="J1089" s="178">
        <f t="shared" si="152"/>
        <v>1373.71</v>
      </c>
      <c r="K1089" s="102">
        <f t="shared" si="152"/>
        <v>1373.71</v>
      </c>
      <c r="L1089" s="103">
        <f t="shared" si="152"/>
        <v>1253.7</v>
      </c>
      <c r="M1089" s="92">
        <f t="shared" si="150"/>
        <v>91.263803859621035</v>
      </c>
    </row>
    <row r="1090" spans="1:13" ht="18" customHeight="1" x14ac:dyDescent="0.3">
      <c r="A1090" s="81" t="s">
        <v>837</v>
      </c>
      <c r="B1090" s="90" t="s">
        <v>836</v>
      </c>
      <c r="C1090" s="90" t="s">
        <v>302</v>
      </c>
      <c r="D1090" s="90" t="s">
        <v>322</v>
      </c>
      <c r="E1090" s="101" t="s">
        <v>302</v>
      </c>
      <c r="F1090" s="90" t="s">
        <v>260</v>
      </c>
      <c r="G1090" s="90" t="s">
        <v>274</v>
      </c>
      <c r="H1090" s="90" t="s">
        <v>443</v>
      </c>
      <c r="I1090" s="95" t="s">
        <v>3</v>
      </c>
      <c r="J1090" s="178">
        <f>J1091+J1092</f>
        <v>1373.71</v>
      </c>
      <c r="K1090" s="102">
        <f>K1091+K1092</f>
        <v>1373.71</v>
      </c>
      <c r="L1090" s="103">
        <f>L1091+L1092</f>
        <v>1253.7</v>
      </c>
      <c r="M1090" s="92">
        <f t="shared" si="150"/>
        <v>91.263803859621035</v>
      </c>
    </row>
    <row r="1091" spans="1:13" ht="36" customHeight="1" x14ac:dyDescent="0.3">
      <c r="A1091" s="81" t="s">
        <v>289</v>
      </c>
      <c r="B1091" s="90" t="s">
        <v>836</v>
      </c>
      <c r="C1091" s="90" t="s">
        <v>302</v>
      </c>
      <c r="D1091" s="90" t="s">
        <v>322</v>
      </c>
      <c r="E1091" s="101" t="s">
        <v>302</v>
      </c>
      <c r="F1091" s="90" t="s">
        <v>260</v>
      </c>
      <c r="G1091" s="90" t="s">
        <v>274</v>
      </c>
      <c r="H1091" s="90" t="s">
        <v>443</v>
      </c>
      <c r="I1091" s="95" t="s">
        <v>5</v>
      </c>
      <c r="J1091" s="176">
        <v>1373.71</v>
      </c>
      <c r="K1091" s="102">
        <v>1273.71</v>
      </c>
      <c r="L1091" s="103">
        <v>1153.7</v>
      </c>
      <c r="M1091" s="92">
        <f t="shared" si="150"/>
        <v>90.57791805041964</v>
      </c>
    </row>
    <row r="1092" spans="1:13" ht="18" customHeight="1" x14ac:dyDescent="0.3">
      <c r="A1092" s="117" t="s">
        <v>291</v>
      </c>
      <c r="B1092" s="90" t="s">
        <v>836</v>
      </c>
      <c r="C1092" s="90" t="s">
        <v>302</v>
      </c>
      <c r="D1092" s="90" t="s">
        <v>322</v>
      </c>
      <c r="E1092" s="101" t="s">
        <v>302</v>
      </c>
      <c r="F1092" s="90" t="s">
        <v>260</v>
      </c>
      <c r="G1092" s="90" t="s">
        <v>274</v>
      </c>
      <c r="H1092" s="90" t="s">
        <v>443</v>
      </c>
      <c r="I1092" s="95" t="s">
        <v>20</v>
      </c>
      <c r="J1092" s="178">
        <v>0</v>
      </c>
      <c r="K1092" s="102">
        <v>100</v>
      </c>
      <c r="L1092" s="103">
        <v>100</v>
      </c>
      <c r="M1092" s="92">
        <f t="shared" si="150"/>
        <v>100</v>
      </c>
    </row>
    <row r="1093" spans="1:13" ht="54" customHeight="1" x14ac:dyDescent="0.3">
      <c r="A1093" s="107" t="s">
        <v>446</v>
      </c>
      <c r="B1093" s="90" t="s">
        <v>836</v>
      </c>
      <c r="C1093" s="90" t="s">
        <v>302</v>
      </c>
      <c r="D1093" s="90" t="s">
        <v>322</v>
      </c>
      <c r="E1093" s="101" t="s">
        <v>302</v>
      </c>
      <c r="F1093" s="90" t="s">
        <v>260</v>
      </c>
      <c r="G1093" s="90" t="s">
        <v>295</v>
      </c>
      <c r="H1093" s="90" t="s">
        <v>272</v>
      </c>
      <c r="I1093" s="95" t="s">
        <v>3</v>
      </c>
      <c r="J1093" s="178">
        <f t="shared" ref="J1093:L1094" si="153">J1094</f>
        <v>253.29</v>
      </c>
      <c r="K1093" s="102">
        <f t="shared" si="153"/>
        <v>78.290000000000006</v>
      </c>
      <c r="L1093" s="103">
        <f t="shared" si="153"/>
        <v>0</v>
      </c>
      <c r="M1093" s="92">
        <f t="shared" si="150"/>
        <v>0</v>
      </c>
    </row>
    <row r="1094" spans="1:13" ht="18" customHeight="1" x14ac:dyDescent="0.3">
      <c r="A1094" s="81" t="s">
        <v>837</v>
      </c>
      <c r="B1094" s="90" t="s">
        <v>836</v>
      </c>
      <c r="C1094" s="90" t="s">
        <v>302</v>
      </c>
      <c r="D1094" s="90" t="s">
        <v>322</v>
      </c>
      <c r="E1094" s="101" t="s">
        <v>302</v>
      </c>
      <c r="F1094" s="90" t="s">
        <v>260</v>
      </c>
      <c r="G1094" s="90" t="s">
        <v>295</v>
      </c>
      <c r="H1094" s="90" t="s">
        <v>443</v>
      </c>
      <c r="I1094" s="95" t="s">
        <v>3</v>
      </c>
      <c r="J1094" s="178">
        <f t="shared" si="153"/>
        <v>253.29</v>
      </c>
      <c r="K1094" s="102">
        <f t="shared" si="153"/>
        <v>78.290000000000006</v>
      </c>
      <c r="L1094" s="103">
        <f t="shared" si="153"/>
        <v>0</v>
      </c>
      <c r="M1094" s="92">
        <f t="shared" si="150"/>
        <v>0</v>
      </c>
    </row>
    <row r="1095" spans="1:13" ht="36" customHeight="1" x14ac:dyDescent="0.3">
      <c r="A1095" s="81" t="s">
        <v>289</v>
      </c>
      <c r="B1095" s="90" t="s">
        <v>836</v>
      </c>
      <c r="C1095" s="90" t="s">
        <v>302</v>
      </c>
      <c r="D1095" s="90" t="s">
        <v>322</v>
      </c>
      <c r="E1095" s="101" t="s">
        <v>302</v>
      </c>
      <c r="F1095" s="90" t="s">
        <v>260</v>
      </c>
      <c r="G1095" s="90" t="s">
        <v>295</v>
      </c>
      <c r="H1095" s="90" t="s">
        <v>443</v>
      </c>
      <c r="I1095" s="95" t="s">
        <v>5</v>
      </c>
      <c r="J1095" s="176">
        <v>253.29</v>
      </c>
      <c r="K1095" s="102">
        <v>78.290000000000006</v>
      </c>
      <c r="L1095" s="103">
        <v>0</v>
      </c>
      <c r="M1095" s="92">
        <f t="shared" si="150"/>
        <v>0</v>
      </c>
    </row>
    <row r="1096" spans="1:13" ht="18" customHeight="1" x14ac:dyDescent="0.3">
      <c r="A1096" s="96" t="s">
        <v>476</v>
      </c>
      <c r="B1096" s="83" t="s">
        <v>836</v>
      </c>
      <c r="C1096" s="83" t="s">
        <v>328</v>
      </c>
      <c r="D1096" s="83" t="s">
        <v>270</v>
      </c>
      <c r="E1096" s="83" t="s">
        <v>270</v>
      </c>
      <c r="F1096" s="83" t="s">
        <v>271</v>
      </c>
      <c r="G1096" s="83" t="s">
        <v>270</v>
      </c>
      <c r="H1096" s="83" t="s">
        <v>272</v>
      </c>
      <c r="I1096" s="98" t="s">
        <v>3</v>
      </c>
      <c r="J1096" s="177">
        <f t="shared" ref="J1096:L1097" si="154">J1097</f>
        <v>919.5</v>
      </c>
      <c r="K1096" s="99">
        <f t="shared" si="154"/>
        <v>2644.96</v>
      </c>
      <c r="L1096" s="100">
        <f t="shared" si="154"/>
        <v>2548.8900000000003</v>
      </c>
      <c r="M1096" s="85">
        <f t="shared" si="150"/>
        <v>96.367808964974913</v>
      </c>
    </row>
    <row r="1097" spans="1:13" ht="18" customHeight="1" x14ac:dyDescent="0.3">
      <c r="A1097" s="81" t="s">
        <v>488</v>
      </c>
      <c r="B1097" s="83" t="s">
        <v>836</v>
      </c>
      <c r="C1097" s="83" t="s">
        <v>328</v>
      </c>
      <c r="D1097" s="83" t="s">
        <v>276</v>
      </c>
      <c r="E1097" s="83" t="s">
        <v>270</v>
      </c>
      <c r="F1097" s="83" t="s">
        <v>271</v>
      </c>
      <c r="G1097" s="83" t="s">
        <v>270</v>
      </c>
      <c r="H1097" s="83" t="s">
        <v>272</v>
      </c>
      <c r="I1097" s="98" t="s">
        <v>3</v>
      </c>
      <c r="J1097" s="177">
        <f t="shared" si="154"/>
        <v>919.5</v>
      </c>
      <c r="K1097" s="99">
        <f t="shared" si="154"/>
        <v>2644.96</v>
      </c>
      <c r="L1097" s="100">
        <f t="shared" si="154"/>
        <v>2548.8900000000003</v>
      </c>
      <c r="M1097" s="85">
        <f t="shared" si="150"/>
        <v>96.367808964974913</v>
      </c>
    </row>
    <row r="1098" spans="1:13" ht="72" customHeight="1" x14ac:dyDescent="0.3">
      <c r="A1098" s="81" t="s">
        <v>482</v>
      </c>
      <c r="B1098" s="83" t="s">
        <v>836</v>
      </c>
      <c r="C1098" s="83" t="s">
        <v>328</v>
      </c>
      <c r="D1098" s="83" t="s">
        <v>276</v>
      </c>
      <c r="E1098" s="83" t="s">
        <v>483</v>
      </c>
      <c r="F1098" s="83" t="s">
        <v>271</v>
      </c>
      <c r="G1098" s="83" t="s">
        <v>270</v>
      </c>
      <c r="H1098" s="83" t="s">
        <v>272</v>
      </c>
      <c r="I1098" s="98" t="s">
        <v>3</v>
      </c>
      <c r="J1098" s="177">
        <f>J1099+J1105</f>
        <v>919.5</v>
      </c>
      <c r="K1098" s="99">
        <f>K1099+K1105</f>
        <v>2644.96</v>
      </c>
      <c r="L1098" s="100">
        <f>L1099+L1105</f>
        <v>2548.8900000000003</v>
      </c>
      <c r="M1098" s="92">
        <f t="shared" si="150"/>
        <v>96.367808964974913</v>
      </c>
    </row>
    <row r="1099" spans="1:13" ht="54" customHeight="1" x14ac:dyDescent="0.3">
      <c r="A1099" s="81" t="s">
        <v>830</v>
      </c>
      <c r="B1099" s="90" t="s">
        <v>836</v>
      </c>
      <c r="C1099" s="90" t="s">
        <v>328</v>
      </c>
      <c r="D1099" s="90" t="s">
        <v>276</v>
      </c>
      <c r="E1099" s="90" t="s">
        <v>483</v>
      </c>
      <c r="F1099" s="90" t="s">
        <v>312</v>
      </c>
      <c r="G1099" s="90" t="s">
        <v>270</v>
      </c>
      <c r="H1099" s="90" t="s">
        <v>272</v>
      </c>
      <c r="I1099" s="95" t="s">
        <v>3</v>
      </c>
      <c r="J1099" s="178">
        <f>J1102+J1100</f>
        <v>534</v>
      </c>
      <c r="K1099" s="102">
        <f>K1102+K1100</f>
        <v>2205.12</v>
      </c>
      <c r="L1099" s="103">
        <f>L1102+L1100</f>
        <v>2139.59</v>
      </c>
      <c r="M1099" s="92">
        <f t="shared" si="150"/>
        <v>97.028279640110298</v>
      </c>
    </row>
    <row r="1100" spans="1:13" ht="18" customHeight="1" x14ac:dyDescent="0.3">
      <c r="A1100" s="81" t="s">
        <v>491</v>
      </c>
      <c r="B1100" s="90" t="s">
        <v>836</v>
      </c>
      <c r="C1100" s="90" t="s">
        <v>328</v>
      </c>
      <c r="D1100" s="90" t="s">
        <v>276</v>
      </c>
      <c r="E1100" s="90" t="s">
        <v>483</v>
      </c>
      <c r="F1100" s="90" t="s">
        <v>312</v>
      </c>
      <c r="G1100" s="90" t="s">
        <v>295</v>
      </c>
      <c r="H1100" s="90" t="s">
        <v>492</v>
      </c>
      <c r="I1100" s="95" t="s">
        <v>3</v>
      </c>
      <c r="J1100" s="178">
        <f>J1101</f>
        <v>135</v>
      </c>
      <c r="K1100" s="102">
        <f>K1101</f>
        <v>121.5</v>
      </c>
      <c r="L1100" s="103">
        <f>L1101</f>
        <v>109.27</v>
      </c>
      <c r="M1100" s="92">
        <f t="shared" si="150"/>
        <v>89.934156378600818</v>
      </c>
    </row>
    <row r="1101" spans="1:13" ht="36" customHeight="1" x14ac:dyDescent="0.3">
      <c r="A1101" s="81" t="s">
        <v>289</v>
      </c>
      <c r="B1101" s="90" t="s">
        <v>836</v>
      </c>
      <c r="C1101" s="90" t="s">
        <v>328</v>
      </c>
      <c r="D1101" s="90" t="s">
        <v>276</v>
      </c>
      <c r="E1101" s="90" t="s">
        <v>483</v>
      </c>
      <c r="F1101" s="90" t="s">
        <v>312</v>
      </c>
      <c r="G1101" s="90" t="s">
        <v>295</v>
      </c>
      <c r="H1101" s="90" t="s">
        <v>492</v>
      </c>
      <c r="I1101" s="95" t="s">
        <v>5</v>
      </c>
      <c r="J1101" s="176">
        <v>135</v>
      </c>
      <c r="K1101" s="102">
        <v>121.5</v>
      </c>
      <c r="L1101" s="103">
        <v>109.27</v>
      </c>
      <c r="M1101" s="92">
        <f t="shared" si="150"/>
        <v>89.934156378600818</v>
      </c>
    </row>
    <row r="1102" spans="1:13" ht="18" customHeight="1" x14ac:dyDescent="0.3">
      <c r="A1102" s="81" t="s">
        <v>493</v>
      </c>
      <c r="B1102" s="90" t="s">
        <v>836</v>
      </c>
      <c r="C1102" s="90" t="s">
        <v>328</v>
      </c>
      <c r="D1102" s="90" t="s">
        <v>276</v>
      </c>
      <c r="E1102" s="90" t="s">
        <v>483</v>
      </c>
      <c r="F1102" s="90" t="s">
        <v>312</v>
      </c>
      <c r="G1102" s="90" t="s">
        <v>302</v>
      </c>
      <c r="H1102" s="90" t="s">
        <v>272</v>
      </c>
      <c r="I1102" s="95" t="s">
        <v>3</v>
      </c>
      <c r="J1102" s="178">
        <f t="shared" ref="J1102:L1103" si="155">J1103</f>
        <v>399</v>
      </c>
      <c r="K1102" s="102">
        <f t="shared" si="155"/>
        <v>2083.62</v>
      </c>
      <c r="L1102" s="103">
        <f t="shared" si="155"/>
        <v>2030.32</v>
      </c>
      <c r="M1102" s="92">
        <f t="shared" si="150"/>
        <v>97.44195198740654</v>
      </c>
    </row>
    <row r="1103" spans="1:13" ht="18" customHeight="1" x14ac:dyDescent="0.3">
      <c r="A1103" s="81" t="s">
        <v>494</v>
      </c>
      <c r="B1103" s="90" t="s">
        <v>836</v>
      </c>
      <c r="C1103" s="90" t="s">
        <v>328</v>
      </c>
      <c r="D1103" s="90" t="s">
        <v>276</v>
      </c>
      <c r="E1103" s="90" t="s">
        <v>483</v>
      </c>
      <c r="F1103" s="90" t="s">
        <v>312</v>
      </c>
      <c r="G1103" s="90" t="s">
        <v>302</v>
      </c>
      <c r="H1103" s="90" t="s">
        <v>495</v>
      </c>
      <c r="I1103" s="95" t="s">
        <v>3</v>
      </c>
      <c r="J1103" s="178">
        <f t="shared" si="155"/>
        <v>399</v>
      </c>
      <c r="K1103" s="102">
        <f t="shared" si="155"/>
        <v>2083.62</v>
      </c>
      <c r="L1103" s="103">
        <f t="shared" si="155"/>
        <v>2030.32</v>
      </c>
      <c r="M1103" s="92">
        <f t="shared" si="150"/>
        <v>97.44195198740654</v>
      </c>
    </row>
    <row r="1104" spans="1:13" ht="36" customHeight="1" x14ac:dyDescent="0.3">
      <c r="A1104" s="81" t="s">
        <v>289</v>
      </c>
      <c r="B1104" s="90" t="s">
        <v>836</v>
      </c>
      <c r="C1104" s="90" t="s">
        <v>328</v>
      </c>
      <c r="D1104" s="90" t="s">
        <v>276</v>
      </c>
      <c r="E1104" s="90" t="s">
        <v>483</v>
      </c>
      <c r="F1104" s="90" t="s">
        <v>312</v>
      </c>
      <c r="G1104" s="90" t="s">
        <v>302</v>
      </c>
      <c r="H1104" s="90" t="s">
        <v>495</v>
      </c>
      <c r="I1104" s="95" t="s">
        <v>5</v>
      </c>
      <c r="J1104" s="176">
        <v>399</v>
      </c>
      <c r="K1104" s="102">
        <v>2083.62</v>
      </c>
      <c r="L1104" s="103">
        <v>2030.32</v>
      </c>
      <c r="M1104" s="92">
        <f t="shared" si="150"/>
        <v>97.44195198740654</v>
      </c>
    </row>
    <row r="1105" spans="1:13" ht="54" customHeight="1" x14ac:dyDescent="0.3">
      <c r="A1105" s="81" t="s">
        <v>501</v>
      </c>
      <c r="B1105" s="90" t="s">
        <v>836</v>
      </c>
      <c r="C1105" s="90" t="s">
        <v>328</v>
      </c>
      <c r="D1105" s="90" t="s">
        <v>276</v>
      </c>
      <c r="E1105" s="90" t="s">
        <v>483</v>
      </c>
      <c r="F1105" s="90" t="s">
        <v>260</v>
      </c>
      <c r="G1105" s="90" t="s">
        <v>270</v>
      </c>
      <c r="H1105" s="90" t="s">
        <v>272</v>
      </c>
      <c r="I1105" s="95" t="s">
        <v>3</v>
      </c>
      <c r="J1105" s="178">
        <f t="shared" ref="J1105:L1107" si="156">J1106</f>
        <v>385.5</v>
      </c>
      <c r="K1105" s="102">
        <f t="shared" si="156"/>
        <v>439.84</v>
      </c>
      <c r="L1105" s="103">
        <f t="shared" si="156"/>
        <v>409.3</v>
      </c>
      <c r="M1105" s="92">
        <f t="shared" si="150"/>
        <v>93.056566024008731</v>
      </c>
    </row>
    <row r="1106" spans="1:13" ht="36" customHeight="1" x14ac:dyDescent="0.3">
      <c r="A1106" s="81" t="s">
        <v>502</v>
      </c>
      <c r="B1106" s="90" t="s">
        <v>836</v>
      </c>
      <c r="C1106" s="90" t="s">
        <v>328</v>
      </c>
      <c r="D1106" s="90" t="s">
        <v>276</v>
      </c>
      <c r="E1106" s="90" t="s">
        <v>483</v>
      </c>
      <c r="F1106" s="90" t="s">
        <v>260</v>
      </c>
      <c r="G1106" s="90" t="s">
        <v>274</v>
      </c>
      <c r="H1106" s="90" t="s">
        <v>272</v>
      </c>
      <c r="I1106" s="95" t="s">
        <v>3</v>
      </c>
      <c r="J1106" s="178">
        <f t="shared" si="156"/>
        <v>385.5</v>
      </c>
      <c r="K1106" s="102">
        <f t="shared" si="156"/>
        <v>439.84</v>
      </c>
      <c r="L1106" s="103">
        <f t="shared" si="156"/>
        <v>409.3</v>
      </c>
      <c r="M1106" s="92">
        <f t="shared" si="150"/>
        <v>93.056566024008731</v>
      </c>
    </row>
    <row r="1107" spans="1:13" ht="36" customHeight="1" x14ac:dyDescent="0.3">
      <c r="A1107" s="81" t="s">
        <v>503</v>
      </c>
      <c r="B1107" s="90" t="s">
        <v>836</v>
      </c>
      <c r="C1107" s="90" t="s">
        <v>328</v>
      </c>
      <c r="D1107" s="90" t="s">
        <v>276</v>
      </c>
      <c r="E1107" s="90" t="s">
        <v>483</v>
      </c>
      <c r="F1107" s="90" t="s">
        <v>260</v>
      </c>
      <c r="G1107" s="90" t="s">
        <v>274</v>
      </c>
      <c r="H1107" s="90" t="s">
        <v>504</v>
      </c>
      <c r="I1107" s="95" t="s">
        <v>3</v>
      </c>
      <c r="J1107" s="178">
        <f t="shared" si="156"/>
        <v>385.5</v>
      </c>
      <c r="K1107" s="102">
        <f t="shared" si="156"/>
        <v>439.84</v>
      </c>
      <c r="L1107" s="103">
        <f t="shared" si="156"/>
        <v>409.3</v>
      </c>
      <c r="M1107" s="92">
        <f t="shared" si="150"/>
        <v>93.056566024008731</v>
      </c>
    </row>
    <row r="1108" spans="1:13" ht="36" customHeight="1" x14ac:dyDescent="0.3">
      <c r="A1108" s="81" t="s">
        <v>289</v>
      </c>
      <c r="B1108" s="90" t="s">
        <v>836</v>
      </c>
      <c r="C1108" s="90" t="s">
        <v>328</v>
      </c>
      <c r="D1108" s="90" t="s">
        <v>276</v>
      </c>
      <c r="E1108" s="90" t="s">
        <v>483</v>
      </c>
      <c r="F1108" s="90" t="s">
        <v>260</v>
      </c>
      <c r="G1108" s="90" t="s">
        <v>274</v>
      </c>
      <c r="H1108" s="90" t="s">
        <v>504</v>
      </c>
      <c r="I1108" s="95" t="s">
        <v>5</v>
      </c>
      <c r="J1108" s="176">
        <v>385.5</v>
      </c>
      <c r="K1108" s="102">
        <v>439.84</v>
      </c>
      <c r="L1108" s="103">
        <v>409.3</v>
      </c>
      <c r="M1108" s="92">
        <f t="shared" si="150"/>
        <v>93.056566024008731</v>
      </c>
    </row>
    <row r="1109" spans="1:13" ht="69.599999999999994" customHeight="1" x14ac:dyDescent="0.3">
      <c r="A1109" s="147" t="s">
        <v>838</v>
      </c>
      <c r="B1109" s="83" t="s">
        <v>839</v>
      </c>
      <c r="C1109" s="83" t="s">
        <v>270</v>
      </c>
      <c r="D1109" s="83" t="s">
        <v>270</v>
      </c>
      <c r="E1109" s="83" t="s">
        <v>270</v>
      </c>
      <c r="F1109" s="83" t="s">
        <v>271</v>
      </c>
      <c r="G1109" s="83" t="s">
        <v>270</v>
      </c>
      <c r="H1109" s="83" t="s">
        <v>272</v>
      </c>
      <c r="I1109" s="98" t="s">
        <v>3</v>
      </c>
      <c r="J1109" s="177">
        <f>J1110+J1139+J1149+J1180+J1188</f>
        <v>18446.810000000001</v>
      </c>
      <c r="K1109" s="99">
        <f>K1110+K1139+K1149+K1180+K1188</f>
        <v>23196.420000000006</v>
      </c>
      <c r="L1109" s="100">
        <f>L1110+L1139+L1149+L1180+L1188</f>
        <v>23086.140000000003</v>
      </c>
      <c r="M1109" s="85">
        <f t="shared" si="150"/>
        <v>99.524581810469016</v>
      </c>
    </row>
    <row r="1110" spans="1:13" ht="18" customHeight="1" x14ac:dyDescent="0.3">
      <c r="A1110" s="117" t="s">
        <v>273</v>
      </c>
      <c r="B1110" s="83" t="s">
        <v>839</v>
      </c>
      <c r="C1110" s="83" t="s">
        <v>274</v>
      </c>
      <c r="D1110" s="83" t="s">
        <v>270</v>
      </c>
      <c r="E1110" s="83" t="s">
        <v>270</v>
      </c>
      <c r="F1110" s="83" t="s">
        <v>271</v>
      </c>
      <c r="G1110" s="83" t="s">
        <v>270</v>
      </c>
      <c r="H1110" s="83" t="s">
        <v>272</v>
      </c>
      <c r="I1110" s="98" t="s">
        <v>3</v>
      </c>
      <c r="J1110" s="177">
        <f>J1111+J1122</f>
        <v>5281.89</v>
      </c>
      <c r="K1110" s="99">
        <f>K1111+K1122</f>
        <v>6190.8200000000006</v>
      </c>
      <c r="L1110" s="100">
        <f>L1111+L1122</f>
        <v>6238.06</v>
      </c>
      <c r="M1110" s="85">
        <f t="shared" si="150"/>
        <v>100.76306531283417</v>
      </c>
    </row>
    <row r="1111" spans="1:13" ht="54" customHeight="1" x14ac:dyDescent="0.3">
      <c r="A1111" s="81" t="s">
        <v>301</v>
      </c>
      <c r="B1111" s="83" t="s">
        <v>839</v>
      </c>
      <c r="C1111" s="83" t="s">
        <v>274</v>
      </c>
      <c r="D1111" s="83" t="s">
        <v>302</v>
      </c>
      <c r="E1111" s="97" t="s">
        <v>270</v>
      </c>
      <c r="F1111" s="83" t="s">
        <v>271</v>
      </c>
      <c r="G1111" s="83" t="s">
        <v>270</v>
      </c>
      <c r="H1111" s="83" t="s">
        <v>272</v>
      </c>
      <c r="I1111" s="98" t="s">
        <v>3</v>
      </c>
      <c r="J1111" s="177">
        <f t="shared" ref="J1111:K1111" si="157">J1112+J1120</f>
        <v>5116.8900000000003</v>
      </c>
      <c r="K1111" s="99">
        <f t="shared" si="157"/>
        <v>5348.97</v>
      </c>
      <c r="L1111" s="100">
        <f>L1112+L1120</f>
        <v>5346.21</v>
      </c>
      <c r="M1111" s="85">
        <f t="shared" si="150"/>
        <v>99.948401280994275</v>
      </c>
    </row>
    <row r="1112" spans="1:13" ht="36" customHeight="1" x14ac:dyDescent="0.3">
      <c r="A1112" s="81" t="s">
        <v>296</v>
      </c>
      <c r="B1112" s="83" t="s">
        <v>839</v>
      </c>
      <c r="C1112" s="83" t="s">
        <v>274</v>
      </c>
      <c r="D1112" s="83" t="s">
        <v>302</v>
      </c>
      <c r="E1112" s="83" t="s">
        <v>297</v>
      </c>
      <c r="F1112" s="83" t="s">
        <v>271</v>
      </c>
      <c r="G1112" s="83" t="s">
        <v>270</v>
      </c>
      <c r="H1112" s="83" t="s">
        <v>272</v>
      </c>
      <c r="I1112" s="98" t="s">
        <v>3</v>
      </c>
      <c r="J1112" s="177">
        <f t="shared" ref="J1112:L1112" si="158">J1113</f>
        <v>5116.8900000000003</v>
      </c>
      <c r="K1112" s="99">
        <f t="shared" si="158"/>
        <v>5297.13</v>
      </c>
      <c r="L1112" s="100">
        <f t="shared" si="158"/>
        <v>5294.37</v>
      </c>
      <c r="M1112" s="92">
        <f t="shared" si="150"/>
        <v>99.947896313664188</v>
      </c>
    </row>
    <row r="1113" spans="1:13" ht="36" customHeight="1" x14ac:dyDescent="0.3">
      <c r="A1113" s="81" t="s">
        <v>303</v>
      </c>
      <c r="B1113" s="90" t="s">
        <v>839</v>
      </c>
      <c r="C1113" s="90" t="s">
        <v>274</v>
      </c>
      <c r="D1113" s="90" t="s">
        <v>302</v>
      </c>
      <c r="E1113" s="89">
        <v>51</v>
      </c>
      <c r="F1113" s="89">
        <v>2</v>
      </c>
      <c r="G1113" s="90" t="s">
        <v>270</v>
      </c>
      <c r="H1113" s="90" t="s">
        <v>272</v>
      </c>
      <c r="I1113" s="95" t="s">
        <v>3</v>
      </c>
      <c r="J1113" s="178">
        <f>J1114+J1118</f>
        <v>5116.8900000000003</v>
      </c>
      <c r="K1113" s="102">
        <f>K1114+K1118</f>
        <v>5297.13</v>
      </c>
      <c r="L1113" s="103">
        <f>L1114+L1118</f>
        <v>5294.37</v>
      </c>
      <c r="M1113" s="92">
        <f t="shared" si="150"/>
        <v>99.947896313664188</v>
      </c>
    </row>
    <row r="1114" spans="1:13" ht="36" customHeight="1" x14ac:dyDescent="0.3">
      <c r="A1114" s="81" t="s">
        <v>282</v>
      </c>
      <c r="B1114" s="90" t="s">
        <v>839</v>
      </c>
      <c r="C1114" s="90" t="s">
        <v>274</v>
      </c>
      <c r="D1114" s="90" t="s">
        <v>302</v>
      </c>
      <c r="E1114" s="89">
        <v>51</v>
      </c>
      <c r="F1114" s="89">
        <v>2</v>
      </c>
      <c r="G1114" s="90" t="s">
        <v>270</v>
      </c>
      <c r="H1114" s="90" t="s">
        <v>283</v>
      </c>
      <c r="I1114" s="95" t="s">
        <v>3</v>
      </c>
      <c r="J1114" s="178">
        <f>J1115+J1116+J1117</f>
        <v>656.47</v>
      </c>
      <c r="K1114" s="102">
        <f>K1115+K1116+K1117</f>
        <v>665.7</v>
      </c>
      <c r="L1114" s="103">
        <f>L1115+L1116+L1117</f>
        <v>656.0100000000001</v>
      </c>
      <c r="M1114" s="92">
        <f t="shared" si="150"/>
        <v>98.544389364578649</v>
      </c>
    </row>
    <row r="1115" spans="1:13" ht="72" customHeight="1" x14ac:dyDescent="0.3">
      <c r="A1115" s="81" t="s">
        <v>284</v>
      </c>
      <c r="B1115" s="90" t="s">
        <v>839</v>
      </c>
      <c r="C1115" s="90" t="s">
        <v>274</v>
      </c>
      <c r="D1115" s="90" t="s">
        <v>302</v>
      </c>
      <c r="E1115" s="89">
        <v>51</v>
      </c>
      <c r="F1115" s="89">
        <v>2</v>
      </c>
      <c r="G1115" s="90" t="s">
        <v>270</v>
      </c>
      <c r="H1115" s="90" t="s">
        <v>283</v>
      </c>
      <c r="I1115" s="95" t="s">
        <v>27</v>
      </c>
      <c r="J1115" s="176">
        <v>105.26</v>
      </c>
      <c r="K1115" s="102">
        <v>84.49</v>
      </c>
      <c r="L1115" s="103">
        <v>77.56</v>
      </c>
      <c r="M1115" s="92">
        <f t="shared" si="150"/>
        <v>91.797845898922958</v>
      </c>
    </row>
    <row r="1116" spans="1:13" ht="36" customHeight="1" x14ac:dyDescent="0.3">
      <c r="A1116" s="81" t="s">
        <v>289</v>
      </c>
      <c r="B1116" s="90" t="s">
        <v>839</v>
      </c>
      <c r="C1116" s="90" t="s">
        <v>274</v>
      </c>
      <c r="D1116" s="90" t="s">
        <v>302</v>
      </c>
      <c r="E1116" s="89">
        <v>51</v>
      </c>
      <c r="F1116" s="89">
        <v>2</v>
      </c>
      <c r="G1116" s="90" t="s">
        <v>270</v>
      </c>
      <c r="H1116" s="90" t="s">
        <v>283</v>
      </c>
      <c r="I1116" s="95" t="s">
        <v>5</v>
      </c>
      <c r="J1116" s="176">
        <v>535.21</v>
      </c>
      <c r="K1116" s="102">
        <v>569.14</v>
      </c>
      <c r="L1116" s="103">
        <v>566.38</v>
      </c>
      <c r="M1116" s="92">
        <f t="shared" si="150"/>
        <v>99.515057806515088</v>
      </c>
    </row>
    <row r="1117" spans="1:13" ht="18" customHeight="1" x14ac:dyDescent="0.3">
      <c r="A1117" s="140" t="s">
        <v>291</v>
      </c>
      <c r="B1117" s="90" t="s">
        <v>839</v>
      </c>
      <c r="C1117" s="90" t="s">
        <v>274</v>
      </c>
      <c r="D1117" s="90" t="s">
        <v>302</v>
      </c>
      <c r="E1117" s="89">
        <v>51</v>
      </c>
      <c r="F1117" s="89">
        <v>2</v>
      </c>
      <c r="G1117" s="90" t="s">
        <v>270</v>
      </c>
      <c r="H1117" s="90" t="s">
        <v>283</v>
      </c>
      <c r="I1117" s="95" t="s">
        <v>20</v>
      </c>
      <c r="J1117" s="176">
        <v>16</v>
      </c>
      <c r="K1117" s="102">
        <v>12.07</v>
      </c>
      <c r="L1117" s="103">
        <v>12.07</v>
      </c>
      <c r="M1117" s="92">
        <f t="shared" si="150"/>
        <v>100</v>
      </c>
    </row>
    <row r="1118" spans="1:13" ht="36" customHeight="1" x14ac:dyDescent="0.3">
      <c r="A1118" s="81" t="s">
        <v>285</v>
      </c>
      <c r="B1118" s="90" t="s">
        <v>839</v>
      </c>
      <c r="C1118" s="90" t="s">
        <v>274</v>
      </c>
      <c r="D1118" s="90" t="s">
        <v>302</v>
      </c>
      <c r="E1118" s="89">
        <v>51</v>
      </c>
      <c r="F1118" s="89">
        <v>2</v>
      </c>
      <c r="G1118" s="90" t="s">
        <v>270</v>
      </c>
      <c r="H1118" s="90" t="s">
        <v>286</v>
      </c>
      <c r="I1118" s="95" t="s">
        <v>3</v>
      </c>
      <c r="J1118" s="178">
        <f>J1119</f>
        <v>4460.42</v>
      </c>
      <c r="K1118" s="102">
        <f>K1119</f>
        <v>4631.43</v>
      </c>
      <c r="L1118" s="103">
        <f>L1119</f>
        <v>4638.3599999999997</v>
      </c>
      <c r="M1118" s="92">
        <f t="shared" si="150"/>
        <v>100.14962981195872</v>
      </c>
    </row>
    <row r="1119" spans="1:13" ht="72" customHeight="1" x14ac:dyDescent="0.3">
      <c r="A1119" s="81" t="s">
        <v>284</v>
      </c>
      <c r="B1119" s="90" t="s">
        <v>839</v>
      </c>
      <c r="C1119" s="90" t="s">
        <v>274</v>
      </c>
      <c r="D1119" s="90" t="s">
        <v>302</v>
      </c>
      <c r="E1119" s="89">
        <v>51</v>
      </c>
      <c r="F1119" s="89">
        <v>2</v>
      </c>
      <c r="G1119" s="90" t="s">
        <v>270</v>
      </c>
      <c r="H1119" s="90" t="s">
        <v>286</v>
      </c>
      <c r="I1119" s="95" t="s">
        <v>27</v>
      </c>
      <c r="J1119" s="176">
        <v>4460.42</v>
      </c>
      <c r="K1119" s="102">
        <v>4631.43</v>
      </c>
      <c r="L1119" s="103">
        <v>4638.3599999999997</v>
      </c>
      <c r="M1119" s="92">
        <f t="shared" si="150"/>
        <v>100.14962981195872</v>
      </c>
    </row>
    <row r="1120" spans="1:13" ht="72" customHeight="1" x14ac:dyDescent="0.3">
      <c r="A1120" s="196" t="s">
        <v>860</v>
      </c>
      <c r="B1120" s="90" t="s">
        <v>839</v>
      </c>
      <c r="C1120" s="90" t="s">
        <v>274</v>
      </c>
      <c r="D1120" s="90" t="s">
        <v>302</v>
      </c>
      <c r="E1120" s="101" t="s">
        <v>325</v>
      </c>
      <c r="F1120" s="90" t="s">
        <v>281</v>
      </c>
      <c r="G1120" s="90" t="s">
        <v>270</v>
      </c>
      <c r="H1120" s="90" t="s">
        <v>326</v>
      </c>
      <c r="I1120" s="95" t="s">
        <v>3</v>
      </c>
      <c r="J1120" s="176"/>
      <c r="K1120" s="102">
        <f>K1121</f>
        <v>51.84</v>
      </c>
      <c r="L1120" s="103">
        <f>L1121</f>
        <v>51.84</v>
      </c>
      <c r="M1120" s="92"/>
    </row>
    <row r="1121" spans="1:13" ht="72" customHeight="1" x14ac:dyDescent="0.3">
      <c r="A1121" s="117" t="s">
        <v>284</v>
      </c>
      <c r="B1121" s="90" t="s">
        <v>839</v>
      </c>
      <c r="C1121" s="90" t="s">
        <v>274</v>
      </c>
      <c r="D1121" s="90" t="s">
        <v>302</v>
      </c>
      <c r="E1121" s="101" t="s">
        <v>325</v>
      </c>
      <c r="F1121" s="90" t="s">
        <v>281</v>
      </c>
      <c r="G1121" s="90" t="s">
        <v>270</v>
      </c>
      <c r="H1121" s="90" t="s">
        <v>326</v>
      </c>
      <c r="I1121" s="95" t="s">
        <v>27</v>
      </c>
      <c r="J1121" s="176">
        <v>0</v>
      </c>
      <c r="K1121" s="102">
        <v>51.84</v>
      </c>
      <c r="L1121" s="103">
        <v>51.84</v>
      </c>
      <c r="M1121" s="92">
        <f t="shared" si="150"/>
        <v>100</v>
      </c>
    </row>
    <row r="1122" spans="1:13" ht="18" customHeight="1" x14ac:dyDescent="0.3">
      <c r="A1122" s="96" t="s">
        <v>332</v>
      </c>
      <c r="B1122" s="83" t="s">
        <v>839</v>
      </c>
      <c r="C1122" s="83" t="s">
        <v>274</v>
      </c>
      <c r="D1122" s="83">
        <v>13</v>
      </c>
      <c r="E1122" s="83" t="s">
        <v>270</v>
      </c>
      <c r="F1122" s="83" t="s">
        <v>271</v>
      </c>
      <c r="G1122" s="83" t="s">
        <v>270</v>
      </c>
      <c r="H1122" s="83" t="s">
        <v>272</v>
      </c>
      <c r="I1122" s="98" t="s">
        <v>3</v>
      </c>
      <c r="J1122" s="177">
        <f>J1123+J1130+J1135</f>
        <v>165</v>
      </c>
      <c r="K1122" s="99">
        <f>K1123+K1130+K1135</f>
        <v>841.85</v>
      </c>
      <c r="L1122" s="100">
        <f>L1123+L1130+L1135</f>
        <v>891.85</v>
      </c>
      <c r="M1122" s="85">
        <f t="shared" si="150"/>
        <v>105.93930035041872</v>
      </c>
    </row>
    <row r="1123" spans="1:13" ht="36" customHeight="1" x14ac:dyDescent="0.3">
      <c r="A1123" s="81" t="s">
        <v>296</v>
      </c>
      <c r="B1123" s="83" t="s">
        <v>839</v>
      </c>
      <c r="C1123" s="83" t="s">
        <v>274</v>
      </c>
      <c r="D1123" s="83">
        <v>13</v>
      </c>
      <c r="E1123" s="83" t="s">
        <v>297</v>
      </c>
      <c r="F1123" s="83" t="s">
        <v>271</v>
      </c>
      <c r="G1123" s="83" t="s">
        <v>270</v>
      </c>
      <c r="H1123" s="83" t="s">
        <v>272</v>
      </c>
      <c r="I1123" s="98" t="s">
        <v>3</v>
      </c>
      <c r="J1123" s="177">
        <f t="shared" ref="J1123:L1123" si="159">J1124</f>
        <v>65</v>
      </c>
      <c r="K1123" s="99">
        <f t="shared" si="159"/>
        <v>741.85</v>
      </c>
      <c r="L1123" s="100">
        <f t="shared" si="159"/>
        <v>791.85</v>
      </c>
      <c r="M1123" s="92">
        <f t="shared" si="150"/>
        <v>106.73990698928355</v>
      </c>
    </row>
    <row r="1124" spans="1:13" ht="36" customHeight="1" x14ac:dyDescent="0.3">
      <c r="A1124" s="81" t="s">
        <v>333</v>
      </c>
      <c r="B1124" s="90" t="s">
        <v>839</v>
      </c>
      <c r="C1124" s="90" t="s">
        <v>274</v>
      </c>
      <c r="D1124" s="90">
        <v>13</v>
      </c>
      <c r="E1124" s="90" t="s">
        <v>297</v>
      </c>
      <c r="F1124" s="90" t="s">
        <v>262</v>
      </c>
      <c r="G1124" s="90" t="s">
        <v>270</v>
      </c>
      <c r="H1124" s="90" t="s">
        <v>272</v>
      </c>
      <c r="I1124" s="95" t="s">
        <v>3</v>
      </c>
      <c r="J1124" s="178">
        <f>J1127+J1125</f>
        <v>65</v>
      </c>
      <c r="K1124" s="102">
        <f>K1127+K1125</f>
        <v>741.85</v>
      </c>
      <c r="L1124" s="103">
        <f>L1127+L1125</f>
        <v>791.85</v>
      </c>
      <c r="M1124" s="92">
        <f t="shared" si="150"/>
        <v>106.73990698928355</v>
      </c>
    </row>
    <row r="1125" spans="1:13" ht="18" customHeight="1" x14ac:dyDescent="0.3">
      <c r="A1125" s="88" t="s">
        <v>334</v>
      </c>
      <c r="B1125" s="90" t="s">
        <v>839</v>
      </c>
      <c r="C1125" s="90" t="s">
        <v>274</v>
      </c>
      <c r="D1125" s="90">
        <v>13</v>
      </c>
      <c r="E1125" s="90" t="s">
        <v>297</v>
      </c>
      <c r="F1125" s="90" t="s">
        <v>262</v>
      </c>
      <c r="G1125" s="90" t="s">
        <v>270</v>
      </c>
      <c r="H1125" s="90" t="s">
        <v>335</v>
      </c>
      <c r="I1125" s="95" t="s">
        <v>3</v>
      </c>
      <c r="J1125" s="178">
        <f>J1126</f>
        <v>0</v>
      </c>
      <c r="K1125" s="102">
        <f>K1126</f>
        <v>10.130000000000001</v>
      </c>
      <c r="L1125" s="103">
        <f>L1126</f>
        <v>10.130000000000001</v>
      </c>
      <c r="M1125" s="92">
        <f t="shared" si="150"/>
        <v>100</v>
      </c>
    </row>
    <row r="1126" spans="1:13" ht="72" customHeight="1" x14ac:dyDescent="0.3">
      <c r="A1126" s="81" t="s">
        <v>284</v>
      </c>
      <c r="B1126" s="90" t="s">
        <v>839</v>
      </c>
      <c r="C1126" s="90" t="s">
        <v>274</v>
      </c>
      <c r="D1126" s="90">
        <v>13</v>
      </c>
      <c r="E1126" s="90" t="s">
        <v>297</v>
      </c>
      <c r="F1126" s="90" t="s">
        <v>262</v>
      </c>
      <c r="G1126" s="90" t="s">
        <v>270</v>
      </c>
      <c r="H1126" s="90" t="s">
        <v>335</v>
      </c>
      <c r="I1126" s="95" t="s">
        <v>27</v>
      </c>
      <c r="J1126" s="176">
        <v>0</v>
      </c>
      <c r="K1126" s="102">
        <v>10.130000000000001</v>
      </c>
      <c r="L1126" s="103">
        <v>10.130000000000001</v>
      </c>
      <c r="M1126" s="92">
        <f t="shared" si="150"/>
        <v>100</v>
      </c>
    </row>
    <row r="1127" spans="1:13" ht="18" customHeight="1" x14ac:dyDescent="0.3">
      <c r="A1127" s="81" t="s">
        <v>338</v>
      </c>
      <c r="B1127" s="89">
        <v>675</v>
      </c>
      <c r="C1127" s="101" t="s">
        <v>274</v>
      </c>
      <c r="D1127" s="101">
        <v>13</v>
      </c>
      <c r="E1127" s="89">
        <v>51</v>
      </c>
      <c r="F1127" s="89">
        <v>5</v>
      </c>
      <c r="G1127" s="90" t="s">
        <v>270</v>
      </c>
      <c r="H1127" s="90" t="s">
        <v>339</v>
      </c>
      <c r="I1127" s="95" t="s">
        <v>3</v>
      </c>
      <c r="J1127" s="178">
        <f>J1128+J1129</f>
        <v>65</v>
      </c>
      <c r="K1127" s="102">
        <f>K1128+K1129</f>
        <v>731.72</v>
      </c>
      <c r="L1127" s="103">
        <f>L1128+L1129</f>
        <v>781.72</v>
      </c>
      <c r="M1127" s="92">
        <f t="shared" si="150"/>
        <v>106.83321489094189</v>
      </c>
    </row>
    <row r="1128" spans="1:13" ht="36" customHeight="1" x14ac:dyDescent="0.3">
      <c r="A1128" s="81" t="s">
        <v>289</v>
      </c>
      <c r="B1128" s="89">
        <v>675</v>
      </c>
      <c r="C1128" s="90" t="s">
        <v>274</v>
      </c>
      <c r="D1128" s="101">
        <v>13</v>
      </c>
      <c r="E1128" s="89">
        <v>51</v>
      </c>
      <c r="F1128" s="89">
        <v>5</v>
      </c>
      <c r="G1128" s="90" t="s">
        <v>270</v>
      </c>
      <c r="H1128" s="90" t="s">
        <v>339</v>
      </c>
      <c r="I1128" s="95" t="s">
        <v>5</v>
      </c>
      <c r="J1128" s="176">
        <v>65</v>
      </c>
      <c r="K1128" s="102">
        <v>30.85</v>
      </c>
      <c r="L1128" s="103">
        <v>30.85</v>
      </c>
      <c r="M1128" s="92">
        <f t="shared" si="150"/>
        <v>100</v>
      </c>
    </row>
    <row r="1129" spans="1:13" ht="18" customHeight="1" x14ac:dyDescent="0.3">
      <c r="A1129" s="140" t="s">
        <v>291</v>
      </c>
      <c r="B1129" s="89">
        <v>675</v>
      </c>
      <c r="C1129" s="90" t="s">
        <v>274</v>
      </c>
      <c r="D1129" s="101">
        <v>13</v>
      </c>
      <c r="E1129" s="89">
        <v>51</v>
      </c>
      <c r="F1129" s="89">
        <v>5</v>
      </c>
      <c r="G1129" s="90" t="s">
        <v>270</v>
      </c>
      <c r="H1129" s="90" t="s">
        <v>339</v>
      </c>
      <c r="I1129" s="95" t="s">
        <v>20</v>
      </c>
      <c r="J1129" s="176">
        <v>0</v>
      </c>
      <c r="K1129" s="102">
        <v>700.87</v>
      </c>
      <c r="L1129" s="103">
        <v>750.87</v>
      </c>
      <c r="M1129" s="92">
        <f t="shared" si="150"/>
        <v>107.13399061166835</v>
      </c>
    </row>
    <row r="1130" spans="1:13" ht="70.150000000000006" customHeight="1" x14ac:dyDescent="0.3">
      <c r="A1130" s="119" t="s">
        <v>364</v>
      </c>
      <c r="B1130" s="83" t="s">
        <v>839</v>
      </c>
      <c r="C1130" s="97" t="s">
        <v>274</v>
      </c>
      <c r="D1130" s="97">
        <v>13</v>
      </c>
      <c r="E1130" s="83" t="s">
        <v>366</v>
      </c>
      <c r="F1130" s="83" t="s">
        <v>271</v>
      </c>
      <c r="G1130" s="83" t="s">
        <v>270</v>
      </c>
      <c r="H1130" s="83" t="s">
        <v>272</v>
      </c>
      <c r="I1130" s="98" t="s">
        <v>3</v>
      </c>
      <c r="J1130" s="177">
        <f>J1133</f>
        <v>100</v>
      </c>
      <c r="K1130" s="99">
        <f>K1133</f>
        <v>0</v>
      </c>
      <c r="L1130" s="100">
        <f>L1133</f>
        <v>0</v>
      </c>
      <c r="M1130" s="92">
        <v>0</v>
      </c>
    </row>
    <row r="1131" spans="1:13" ht="72" customHeight="1" x14ac:dyDescent="0.3">
      <c r="A1131" s="117" t="s">
        <v>367</v>
      </c>
      <c r="B1131" s="90" t="s">
        <v>839</v>
      </c>
      <c r="C1131" s="90" t="s">
        <v>274</v>
      </c>
      <c r="D1131" s="101">
        <v>13</v>
      </c>
      <c r="E1131" s="90" t="s">
        <v>366</v>
      </c>
      <c r="F1131" s="90" t="s">
        <v>281</v>
      </c>
      <c r="G1131" s="90" t="s">
        <v>270</v>
      </c>
      <c r="H1131" s="90" t="s">
        <v>272</v>
      </c>
      <c r="I1131" s="95" t="s">
        <v>3</v>
      </c>
      <c r="J1131" s="178">
        <f t="shared" ref="J1131:L1133" si="160">J1132</f>
        <v>100</v>
      </c>
      <c r="K1131" s="102">
        <f t="shared" si="160"/>
        <v>0</v>
      </c>
      <c r="L1131" s="103">
        <f t="shared" si="160"/>
        <v>0</v>
      </c>
      <c r="M1131" s="92">
        <v>0</v>
      </c>
    </row>
    <row r="1132" spans="1:13" ht="54" customHeight="1" x14ac:dyDescent="0.3">
      <c r="A1132" s="117" t="s">
        <v>380</v>
      </c>
      <c r="B1132" s="90" t="s">
        <v>839</v>
      </c>
      <c r="C1132" s="90" t="s">
        <v>274</v>
      </c>
      <c r="D1132" s="101">
        <v>13</v>
      </c>
      <c r="E1132" s="90" t="s">
        <v>366</v>
      </c>
      <c r="F1132" s="90" t="s">
        <v>281</v>
      </c>
      <c r="G1132" s="90" t="s">
        <v>328</v>
      </c>
      <c r="H1132" s="90" t="s">
        <v>272</v>
      </c>
      <c r="I1132" s="95" t="s">
        <v>3</v>
      </c>
      <c r="J1132" s="178">
        <f t="shared" si="160"/>
        <v>100</v>
      </c>
      <c r="K1132" s="102">
        <f t="shared" si="160"/>
        <v>0</v>
      </c>
      <c r="L1132" s="103">
        <f t="shared" si="160"/>
        <v>0</v>
      </c>
      <c r="M1132" s="92">
        <v>0</v>
      </c>
    </row>
    <row r="1133" spans="1:13" ht="54" customHeight="1" x14ac:dyDescent="0.3">
      <c r="A1133" s="117" t="s">
        <v>381</v>
      </c>
      <c r="B1133" s="90" t="s">
        <v>839</v>
      </c>
      <c r="C1133" s="90" t="s">
        <v>274</v>
      </c>
      <c r="D1133" s="101">
        <v>13</v>
      </c>
      <c r="E1133" s="90" t="s">
        <v>366</v>
      </c>
      <c r="F1133" s="90" t="s">
        <v>281</v>
      </c>
      <c r="G1133" s="90" t="s">
        <v>328</v>
      </c>
      <c r="H1133" s="90" t="s">
        <v>382</v>
      </c>
      <c r="I1133" s="95" t="s">
        <v>3</v>
      </c>
      <c r="J1133" s="178">
        <f t="shared" si="160"/>
        <v>100</v>
      </c>
      <c r="K1133" s="102">
        <f t="shared" si="160"/>
        <v>0</v>
      </c>
      <c r="L1133" s="103">
        <f t="shared" si="160"/>
        <v>0</v>
      </c>
      <c r="M1133" s="92">
        <v>0</v>
      </c>
    </row>
    <row r="1134" spans="1:13" ht="36" customHeight="1" x14ac:dyDescent="0.3">
      <c r="A1134" s="81" t="s">
        <v>289</v>
      </c>
      <c r="B1134" s="90" t="s">
        <v>839</v>
      </c>
      <c r="C1134" s="90" t="s">
        <v>274</v>
      </c>
      <c r="D1134" s="101">
        <v>13</v>
      </c>
      <c r="E1134" s="90" t="s">
        <v>366</v>
      </c>
      <c r="F1134" s="90" t="s">
        <v>281</v>
      </c>
      <c r="G1134" s="90" t="s">
        <v>328</v>
      </c>
      <c r="H1134" s="90" t="s">
        <v>382</v>
      </c>
      <c r="I1134" s="95" t="s">
        <v>5</v>
      </c>
      <c r="J1134" s="176">
        <v>100</v>
      </c>
      <c r="K1134" s="102">
        <v>0</v>
      </c>
      <c r="L1134" s="103">
        <v>0</v>
      </c>
      <c r="M1134" s="92">
        <v>0</v>
      </c>
    </row>
    <row r="1135" spans="1:13" ht="54" customHeight="1" x14ac:dyDescent="0.3">
      <c r="A1135" s="81" t="s">
        <v>774</v>
      </c>
      <c r="B1135" s="83" t="s">
        <v>839</v>
      </c>
      <c r="C1135" s="83" t="s">
        <v>274</v>
      </c>
      <c r="D1135" s="97">
        <v>13</v>
      </c>
      <c r="E1135" s="83" t="s">
        <v>394</v>
      </c>
      <c r="F1135" s="83" t="s">
        <v>271</v>
      </c>
      <c r="G1135" s="83" t="s">
        <v>270</v>
      </c>
      <c r="H1135" s="83" t="s">
        <v>272</v>
      </c>
      <c r="I1135" s="98" t="s">
        <v>3</v>
      </c>
      <c r="J1135" s="177">
        <f t="shared" ref="J1135:L1137" si="161">J1136</f>
        <v>0</v>
      </c>
      <c r="K1135" s="99">
        <f t="shared" si="161"/>
        <v>100</v>
      </c>
      <c r="L1135" s="100">
        <f t="shared" si="161"/>
        <v>100</v>
      </c>
      <c r="M1135" s="92">
        <f t="shared" si="150"/>
        <v>100</v>
      </c>
    </row>
    <row r="1136" spans="1:13" ht="54" customHeight="1" x14ac:dyDescent="0.3">
      <c r="A1136" s="81" t="s">
        <v>775</v>
      </c>
      <c r="B1136" s="90" t="s">
        <v>839</v>
      </c>
      <c r="C1136" s="90" t="s">
        <v>274</v>
      </c>
      <c r="D1136" s="101">
        <v>13</v>
      </c>
      <c r="E1136" s="90" t="s">
        <v>394</v>
      </c>
      <c r="F1136" s="90" t="s">
        <v>271</v>
      </c>
      <c r="G1136" s="90" t="s">
        <v>274</v>
      </c>
      <c r="H1136" s="90" t="s">
        <v>272</v>
      </c>
      <c r="I1136" s="95" t="s">
        <v>3</v>
      </c>
      <c r="J1136" s="178">
        <f t="shared" si="161"/>
        <v>0</v>
      </c>
      <c r="K1136" s="102">
        <f t="shared" si="161"/>
        <v>100</v>
      </c>
      <c r="L1136" s="103">
        <f t="shared" si="161"/>
        <v>100</v>
      </c>
      <c r="M1136" s="92">
        <f t="shared" si="150"/>
        <v>100</v>
      </c>
    </row>
    <row r="1137" spans="1:13" ht="54" customHeight="1" x14ac:dyDescent="0.3">
      <c r="A1137" s="81" t="s">
        <v>381</v>
      </c>
      <c r="B1137" s="90" t="s">
        <v>839</v>
      </c>
      <c r="C1137" s="90" t="s">
        <v>274</v>
      </c>
      <c r="D1137" s="101">
        <v>13</v>
      </c>
      <c r="E1137" s="90" t="s">
        <v>394</v>
      </c>
      <c r="F1137" s="90" t="s">
        <v>271</v>
      </c>
      <c r="G1137" s="90" t="s">
        <v>274</v>
      </c>
      <c r="H1137" s="90" t="s">
        <v>382</v>
      </c>
      <c r="I1137" s="95" t="s">
        <v>3</v>
      </c>
      <c r="J1137" s="178">
        <f t="shared" si="161"/>
        <v>0</v>
      </c>
      <c r="K1137" s="102">
        <f t="shared" si="161"/>
        <v>100</v>
      </c>
      <c r="L1137" s="103">
        <f t="shared" si="161"/>
        <v>100</v>
      </c>
      <c r="M1137" s="92">
        <f t="shared" si="150"/>
        <v>100</v>
      </c>
    </row>
    <row r="1138" spans="1:13" ht="36" customHeight="1" x14ac:dyDescent="0.3">
      <c r="A1138" s="81" t="s">
        <v>289</v>
      </c>
      <c r="B1138" s="90" t="s">
        <v>839</v>
      </c>
      <c r="C1138" s="90" t="s">
        <v>274</v>
      </c>
      <c r="D1138" s="101">
        <v>13</v>
      </c>
      <c r="E1138" s="90" t="s">
        <v>394</v>
      </c>
      <c r="F1138" s="90" t="s">
        <v>271</v>
      </c>
      <c r="G1138" s="90" t="s">
        <v>274</v>
      </c>
      <c r="H1138" s="90" t="s">
        <v>382</v>
      </c>
      <c r="I1138" s="95" t="s">
        <v>5</v>
      </c>
      <c r="J1138" s="178">
        <v>0</v>
      </c>
      <c r="K1138" s="102">
        <v>100</v>
      </c>
      <c r="L1138" s="103">
        <v>100</v>
      </c>
      <c r="M1138" s="92">
        <f t="shared" si="150"/>
        <v>100</v>
      </c>
    </row>
    <row r="1139" spans="1:13" ht="18" customHeight="1" x14ac:dyDescent="0.3">
      <c r="A1139" s="112" t="s">
        <v>427</v>
      </c>
      <c r="B1139" s="83" t="s">
        <v>839</v>
      </c>
      <c r="C1139" s="83" t="s">
        <v>302</v>
      </c>
      <c r="D1139" s="83" t="s">
        <v>270</v>
      </c>
      <c r="E1139" s="97" t="s">
        <v>270</v>
      </c>
      <c r="F1139" s="83" t="s">
        <v>271</v>
      </c>
      <c r="G1139" s="83" t="s">
        <v>270</v>
      </c>
      <c r="H1139" s="83" t="s">
        <v>272</v>
      </c>
      <c r="I1139" s="98" t="s">
        <v>3</v>
      </c>
      <c r="J1139" s="177">
        <f t="shared" ref="J1139:L1141" si="162">J1140</f>
        <v>1303.3699999999999</v>
      </c>
      <c r="K1139" s="99">
        <f t="shared" si="162"/>
        <v>2065.17</v>
      </c>
      <c r="L1139" s="100">
        <f t="shared" si="162"/>
        <v>2061.2799999999997</v>
      </c>
      <c r="M1139" s="85">
        <f t="shared" si="150"/>
        <v>99.811637782845949</v>
      </c>
    </row>
    <row r="1140" spans="1:13" ht="18" customHeight="1" x14ac:dyDescent="0.3">
      <c r="A1140" s="81" t="s">
        <v>428</v>
      </c>
      <c r="B1140" s="83" t="s">
        <v>839</v>
      </c>
      <c r="C1140" s="83" t="s">
        <v>302</v>
      </c>
      <c r="D1140" s="83" t="s">
        <v>322</v>
      </c>
      <c r="E1140" s="97" t="s">
        <v>270</v>
      </c>
      <c r="F1140" s="83" t="s">
        <v>271</v>
      </c>
      <c r="G1140" s="83" t="s">
        <v>270</v>
      </c>
      <c r="H1140" s="83" t="s">
        <v>272</v>
      </c>
      <c r="I1140" s="98" t="s">
        <v>3</v>
      </c>
      <c r="J1140" s="177">
        <f t="shared" si="162"/>
        <v>1303.3699999999999</v>
      </c>
      <c r="K1140" s="99">
        <f t="shared" si="162"/>
        <v>2065.17</v>
      </c>
      <c r="L1140" s="100">
        <f t="shared" si="162"/>
        <v>2061.2799999999997</v>
      </c>
      <c r="M1140" s="85">
        <f t="shared" si="150"/>
        <v>99.811637782845949</v>
      </c>
    </row>
    <row r="1141" spans="1:13" ht="72" customHeight="1" x14ac:dyDescent="0.3">
      <c r="A1141" s="107" t="s">
        <v>778</v>
      </c>
      <c r="B1141" s="83" t="s">
        <v>839</v>
      </c>
      <c r="C1141" s="83" t="s">
        <v>302</v>
      </c>
      <c r="D1141" s="83" t="s">
        <v>322</v>
      </c>
      <c r="E1141" s="97" t="s">
        <v>302</v>
      </c>
      <c r="F1141" s="83" t="s">
        <v>271</v>
      </c>
      <c r="G1141" s="83" t="s">
        <v>270</v>
      </c>
      <c r="H1141" s="83" t="s">
        <v>272</v>
      </c>
      <c r="I1141" s="98" t="s">
        <v>3</v>
      </c>
      <c r="J1141" s="177">
        <f t="shared" si="162"/>
        <v>1303.3699999999999</v>
      </c>
      <c r="K1141" s="99">
        <f t="shared" si="162"/>
        <v>2065.17</v>
      </c>
      <c r="L1141" s="100">
        <f t="shared" si="162"/>
        <v>2061.2799999999997</v>
      </c>
      <c r="M1141" s="92">
        <f t="shared" si="150"/>
        <v>99.811637782845949</v>
      </c>
    </row>
    <row r="1142" spans="1:13" ht="36" customHeight="1" x14ac:dyDescent="0.3">
      <c r="A1142" s="107" t="s">
        <v>779</v>
      </c>
      <c r="B1142" s="90" t="s">
        <v>839</v>
      </c>
      <c r="C1142" s="90" t="s">
        <v>302</v>
      </c>
      <c r="D1142" s="90" t="s">
        <v>322</v>
      </c>
      <c r="E1142" s="101" t="s">
        <v>302</v>
      </c>
      <c r="F1142" s="90" t="s">
        <v>260</v>
      </c>
      <c r="G1142" s="90" t="s">
        <v>270</v>
      </c>
      <c r="H1142" s="90" t="s">
        <v>272</v>
      </c>
      <c r="I1142" s="95" t="s">
        <v>3</v>
      </c>
      <c r="J1142" s="178">
        <f>J1143+J1146</f>
        <v>1303.3699999999999</v>
      </c>
      <c r="K1142" s="102">
        <f>K1143+K1146</f>
        <v>2065.17</v>
      </c>
      <c r="L1142" s="103">
        <f>L1143+L1146</f>
        <v>2061.2799999999997</v>
      </c>
      <c r="M1142" s="92">
        <f t="shared" si="150"/>
        <v>99.811637782845949</v>
      </c>
    </row>
    <row r="1143" spans="1:13" ht="36" customHeight="1" x14ac:dyDescent="0.3">
      <c r="A1143" s="107" t="s">
        <v>780</v>
      </c>
      <c r="B1143" s="90" t="s">
        <v>839</v>
      </c>
      <c r="C1143" s="90" t="s">
        <v>302</v>
      </c>
      <c r="D1143" s="90" t="s">
        <v>322</v>
      </c>
      <c r="E1143" s="101" t="s">
        <v>302</v>
      </c>
      <c r="F1143" s="90" t="s">
        <v>260</v>
      </c>
      <c r="G1143" s="90" t="s">
        <v>274</v>
      </c>
      <c r="H1143" s="90" t="s">
        <v>272</v>
      </c>
      <c r="I1143" s="95" t="s">
        <v>3</v>
      </c>
      <c r="J1143" s="178">
        <f t="shared" ref="J1143:L1144" si="163">J1144</f>
        <v>1303.3699999999999</v>
      </c>
      <c r="K1143" s="102">
        <f t="shared" si="163"/>
        <v>1915.17</v>
      </c>
      <c r="L1143" s="103">
        <f t="shared" si="163"/>
        <v>1911.28</v>
      </c>
      <c r="M1143" s="92">
        <f t="shared" si="150"/>
        <v>99.796884871839055</v>
      </c>
    </row>
    <row r="1144" spans="1:13" ht="18" customHeight="1" x14ac:dyDescent="0.3">
      <c r="A1144" s="81" t="s">
        <v>837</v>
      </c>
      <c r="B1144" s="90" t="s">
        <v>839</v>
      </c>
      <c r="C1144" s="90" t="s">
        <v>302</v>
      </c>
      <c r="D1144" s="90" t="s">
        <v>322</v>
      </c>
      <c r="E1144" s="101" t="s">
        <v>302</v>
      </c>
      <c r="F1144" s="90" t="s">
        <v>260</v>
      </c>
      <c r="G1144" s="90" t="s">
        <v>274</v>
      </c>
      <c r="H1144" s="90" t="s">
        <v>443</v>
      </c>
      <c r="I1144" s="95" t="s">
        <v>3</v>
      </c>
      <c r="J1144" s="178">
        <f t="shared" si="163"/>
        <v>1303.3699999999999</v>
      </c>
      <c r="K1144" s="102">
        <f t="shared" si="163"/>
        <v>1915.17</v>
      </c>
      <c r="L1144" s="103">
        <f t="shared" si="163"/>
        <v>1911.28</v>
      </c>
      <c r="M1144" s="92">
        <f t="shared" si="150"/>
        <v>99.796884871839055</v>
      </c>
    </row>
    <row r="1145" spans="1:13" ht="36" customHeight="1" x14ac:dyDescent="0.3">
      <c r="A1145" s="81" t="s">
        <v>289</v>
      </c>
      <c r="B1145" s="90" t="s">
        <v>839</v>
      </c>
      <c r="C1145" s="90" t="s">
        <v>302</v>
      </c>
      <c r="D1145" s="90" t="s">
        <v>322</v>
      </c>
      <c r="E1145" s="101" t="s">
        <v>302</v>
      </c>
      <c r="F1145" s="90" t="s">
        <v>260</v>
      </c>
      <c r="G1145" s="90" t="s">
        <v>274</v>
      </c>
      <c r="H1145" s="90" t="s">
        <v>443</v>
      </c>
      <c r="I1145" s="95" t="s">
        <v>5</v>
      </c>
      <c r="J1145" s="176">
        <v>1303.3699999999999</v>
      </c>
      <c r="K1145" s="102">
        <v>1915.17</v>
      </c>
      <c r="L1145" s="103">
        <v>1911.28</v>
      </c>
      <c r="M1145" s="92">
        <f t="shared" si="150"/>
        <v>99.796884871839055</v>
      </c>
    </row>
    <row r="1146" spans="1:13" ht="54" customHeight="1" x14ac:dyDescent="0.3">
      <c r="A1146" s="107" t="s">
        <v>446</v>
      </c>
      <c r="B1146" s="90" t="s">
        <v>839</v>
      </c>
      <c r="C1146" s="90" t="s">
        <v>302</v>
      </c>
      <c r="D1146" s="90" t="s">
        <v>322</v>
      </c>
      <c r="E1146" s="101" t="s">
        <v>302</v>
      </c>
      <c r="F1146" s="90" t="s">
        <v>260</v>
      </c>
      <c r="G1146" s="90" t="s">
        <v>295</v>
      </c>
      <c r="H1146" s="90" t="s">
        <v>272</v>
      </c>
      <c r="I1146" s="95" t="s">
        <v>3</v>
      </c>
      <c r="J1146" s="178">
        <f t="shared" ref="J1146:L1147" si="164">J1147</f>
        <v>0</v>
      </c>
      <c r="K1146" s="102">
        <f t="shared" si="164"/>
        <v>150</v>
      </c>
      <c r="L1146" s="103">
        <f t="shared" si="164"/>
        <v>150</v>
      </c>
      <c r="M1146" s="92">
        <f t="shared" ref="M1146:M1196" si="165">L1146/K1146*100</f>
        <v>100</v>
      </c>
    </row>
    <row r="1147" spans="1:13" ht="18" customHeight="1" x14ac:dyDescent="0.3">
      <c r="A1147" s="81" t="s">
        <v>837</v>
      </c>
      <c r="B1147" s="90" t="s">
        <v>839</v>
      </c>
      <c r="C1147" s="90" t="s">
        <v>302</v>
      </c>
      <c r="D1147" s="90" t="s">
        <v>322</v>
      </c>
      <c r="E1147" s="101" t="s">
        <v>302</v>
      </c>
      <c r="F1147" s="90" t="s">
        <v>260</v>
      </c>
      <c r="G1147" s="90" t="s">
        <v>295</v>
      </c>
      <c r="H1147" s="90" t="s">
        <v>443</v>
      </c>
      <c r="I1147" s="95" t="s">
        <v>3</v>
      </c>
      <c r="J1147" s="178">
        <f t="shared" si="164"/>
        <v>0</v>
      </c>
      <c r="K1147" s="102">
        <f t="shared" si="164"/>
        <v>150</v>
      </c>
      <c r="L1147" s="103">
        <f t="shared" si="164"/>
        <v>150</v>
      </c>
      <c r="M1147" s="92">
        <f t="shared" si="165"/>
        <v>100</v>
      </c>
    </row>
    <row r="1148" spans="1:13" ht="36" customHeight="1" x14ac:dyDescent="0.3">
      <c r="A1148" s="81" t="s">
        <v>289</v>
      </c>
      <c r="B1148" s="90" t="s">
        <v>839</v>
      </c>
      <c r="C1148" s="90" t="s">
        <v>302</v>
      </c>
      <c r="D1148" s="90" t="s">
        <v>322</v>
      </c>
      <c r="E1148" s="101" t="s">
        <v>302</v>
      </c>
      <c r="F1148" s="90" t="s">
        <v>260</v>
      </c>
      <c r="G1148" s="90" t="s">
        <v>295</v>
      </c>
      <c r="H1148" s="90" t="s">
        <v>443</v>
      </c>
      <c r="I1148" s="95" t="s">
        <v>5</v>
      </c>
      <c r="J1148" s="178">
        <v>0</v>
      </c>
      <c r="K1148" s="102">
        <v>150</v>
      </c>
      <c r="L1148" s="103">
        <v>150</v>
      </c>
      <c r="M1148" s="92">
        <f t="shared" si="165"/>
        <v>100</v>
      </c>
    </row>
    <row r="1149" spans="1:13" ht="18" customHeight="1" x14ac:dyDescent="0.3">
      <c r="A1149" s="96" t="s">
        <v>476</v>
      </c>
      <c r="B1149" s="83" t="s">
        <v>839</v>
      </c>
      <c r="C1149" s="83" t="s">
        <v>328</v>
      </c>
      <c r="D1149" s="83" t="s">
        <v>270</v>
      </c>
      <c r="E1149" s="83" t="s">
        <v>270</v>
      </c>
      <c r="F1149" s="83" t="s">
        <v>271</v>
      </c>
      <c r="G1149" s="83" t="s">
        <v>270</v>
      </c>
      <c r="H1149" s="83" t="s">
        <v>272</v>
      </c>
      <c r="I1149" s="98" t="s">
        <v>3</v>
      </c>
      <c r="J1149" s="177">
        <f>J1150+J1157</f>
        <v>9455.24</v>
      </c>
      <c r="K1149" s="99">
        <f>K1150+K1157</f>
        <v>9338.35</v>
      </c>
      <c r="L1149" s="100">
        <f>L1150+L1157</f>
        <v>9184.7200000000012</v>
      </c>
      <c r="M1149" s="85">
        <f t="shared" si="165"/>
        <v>98.354848554616197</v>
      </c>
    </row>
    <row r="1150" spans="1:13" ht="18" customHeight="1" x14ac:dyDescent="0.3">
      <c r="A1150" s="81" t="s">
        <v>481</v>
      </c>
      <c r="B1150" s="83" t="s">
        <v>839</v>
      </c>
      <c r="C1150" s="83" t="s">
        <v>328</v>
      </c>
      <c r="D1150" s="83" t="s">
        <v>295</v>
      </c>
      <c r="E1150" s="83" t="s">
        <v>270</v>
      </c>
      <c r="F1150" s="83" t="s">
        <v>271</v>
      </c>
      <c r="G1150" s="83" t="s">
        <v>270</v>
      </c>
      <c r="H1150" s="83" t="s">
        <v>272</v>
      </c>
      <c r="I1150" s="98" t="s">
        <v>3</v>
      </c>
      <c r="J1150" s="177">
        <f t="shared" ref="J1150:L1153" si="166">J1151</f>
        <v>404</v>
      </c>
      <c r="K1150" s="99">
        <f t="shared" si="166"/>
        <v>635.16000000000008</v>
      </c>
      <c r="L1150" s="100">
        <f t="shared" si="166"/>
        <v>635.16</v>
      </c>
      <c r="M1150" s="85">
        <f t="shared" si="165"/>
        <v>99.999999999999972</v>
      </c>
    </row>
    <row r="1151" spans="1:13" ht="72" customHeight="1" x14ac:dyDescent="0.3">
      <c r="A1151" s="81" t="s">
        <v>482</v>
      </c>
      <c r="B1151" s="83" t="s">
        <v>839</v>
      </c>
      <c r="C1151" s="83" t="s">
        <v>328</v>
      </c>
      <c r="D1151" s="83" t="s">
        <v>295</v>
      </c>
      <c r="E1151" s="83" t="s">
        <v>483</v>
      </c>
      <c r="F1151" s="83" t="s">
        <v>271</v>
      </c>
      <c r="G1151" s="83" t="s">
        <v>270</v>
      </c>
      <c r="H1151" s="83" t="s">
        <v>272</v>
      </c>
      <c r="I1151" s="98" t="s">
        <v>3</v>
      </c>
      <c r="J1151" s="177">
        <f t="shared" si="166"/>
        <v>404</v>
      </c>
      <c r="K1151" s="99">
        <f t="shared" si="166"/>
        <v>635.16000000000008</v>
      </c>
      <c r="L1151" s="100">
        <f t="shared" si="166"/>
        <v>635.16</v>
      </c>
      <c r="M1151" s="92">
        <f t="shared" si="165"/>
        <v>99.999999999999972</v>
      </c>
    </row>
    <row r="1152" spans="1:13" ht="54" customHeight="1" x14ac:dyDescent="0.3">
      <c r="A1152" s="81" t="s">
        <v>484</v>
      </c>
      <c r="B1152" s="90" t="s">
        <v>839</v>
      </c>
      <c r="C1152" s="90" t="s">
        <v>328</v>
      </c>
      <c r="D1152" s="90" t="s">
        <v>295</v>
      </c>
      <c r="E1152" s="90" t="s">
        <v>483</v>
      </c>
      <c r="F1152" s="90" t="s">
        <v>281</v>
      </c>
      <c r="G1152" s="90" t="s">
        <v>270</v>
      </c>
      <c r="H1152" s="90" t="s">
        <v>272</v>
      </c>
      <c r="I1152" s="95" t="s">
        <v>3</v>
      </c>
      <c r="J1152" s="178">
        <f t="shared" si="166"/>
        <v>404</v>
      </c>
      <c r="K1152" s="102">
        <f t="shared" si="166"/>
        <v>635.16000000000008</v>
      </c>
      <c r="L1152" s="103">
        <f t="shared" si="166"/>
        <v>635.16</v>
      </c>
      <c r="M1152" s="92">
        <f t="shared" si="165"/>
        <v>99.999999999999972</v>
      </c>
    </row>
    <row r="1153" spans="1:13" ht="36" customHeight="1" x14ac:dyDescent="0.3">
      <c r="A1153" s="81" t="s">
        <v>799</v>
      </c>
      <c r="B1153" s="90" t="s">
        <v>839</v>
      </c>
      <c r="C1153" s="90" t="s">
        <v>328</v>
      </c>
      <c r="D1153" s="90" t="s">
        <v>295</v>
      </c>
      <c r="E1153" s="90" t="s">
        <v>483</v>
      </c>
      <c r="F1153" s="90" t="s">
        <v>281</v>
      </c>
      <c r="G1153" s="90" t="s">
        <v>274</v>
      </c>
      <c r="H1153" s="90" t="s">
        <v>272</v>
      </c>
      <c r="I1153" s="95" t="s">
        <v>3</v>
      </c>
      <c r="J1153" s="178">
        <f t="shared" si="166"/>
        <v>404</v>
      </c>
      <c r="K1153" s="102">
        <f t="shared" si="166"/>
        <v>635.16000000000008</v>
      </c>
      <c r="L1153" s="103">
        <f t="shared" si="166"/>
        <v>635.16</v>
      </c>
      <c r="M1153" s="92">
        <f t="shared" si="165"/>
        <v>99.999999999999972</v>
      </c>
    </row>
    <row r="1154" spans="1:13" ht="18" customHeight="1" x14ac:dyDescent="0.3">
      <c r="A1154" s="81" t="s">
        <v>486</v>
      </c>
      <c r="B1154" s="90" t="s">
        <v>839</v>
      </c>
      <c r="C1154" s="90" t="s">
        <v>328</v>
      </c>
      <c r="D1154" s="90" t="s">
        <v>295</v>
      </c>
      <c r="E1154" s="90" t="s">
        <v>483</v>
      </c>
      <c r="F1154" s="90" t="s">
        <v>281</v>
      </c>
      <c r="G1154" s="90" t="s">
        <v>274</v>
      </c>
      <c r="H1154" s="90" t="s">
        <v>487</v>
      </c>
      <c r="I1154" s="95" t="s">
        <v>3</v>
      </c>
      <c r="J1154" s="178">
        <f>J1155+J1156</f>
        <v>404</v>
      </c>
      <c r="K1154" s="102">
        <f>K1155+K1156</f>
        <v>635.16000000000008</v>
      </c>
      <c r="L1154" s="103">
        <f>L1155+L1156</f>
        <v>635.16</v>
      </c>
      <c r="M1154" s="92">
        <f t="shared" si="165"/>
        <v>99.999999999999972</v>
      </c>
    </row>
    <row r="1155" spans="1:13" ht="36" customHeight="1" x14ac:dyDescent="0.3">
      <c r="A1155" s="81" t="s">
        <v>289</v>
      </c>
      <c r="B1155" s="90" t="s">
        <v>839</v>
      </c>
      <c r="C1155" s="90" t="s">
        <v>328</v>
      </c>
      <c r="D1155" s="90" t="s">
        <v>295</v>
      </c>
      <c r="E1155" s="90" t="s">
        <v>483</v>
      </c>
      <c r="F1155" s="90" t="s">
        <v>281</v>
      </c>
      <c r="G1155" s="90" t="s">
        <v>274</v>
      </c>
      <c r="H1155" s="90" t="s">
        <v>487</v>
      </c>
      <c r="I1155" s="95" t="s">
        <v>5</v>
      </c>
      <c r="J1155" s="176">
        <v>120</v>
      </c>
      <c r="K1155" s="102">
        <v>152.81</v>
      </c>
      <c r="L1155" s="103">
        <v>152.82</v>
      </c>
      <c r="M1155" s="92">
        <f t="shared" si="165"/>
        <v>100.00654407434068</v>
      </c>
    </row>
    <row r="1156" spans="1:13" ht="18" customHeight="1" x14ac:dyDescent="0.3">
      <c r="A1156" s="117" t="s">
        <v>291</v>
      </c>
      <c r="B1156" s="90" t="s">
        <v>839</v>
      </c>
      <c r="C1156" s="90" t="s">
        <v>328</v>
      </c>
      <c r="D1156" s="90" t="s">
        <v>295</v>
      </c>
      <c r="E1156" s="90" t="s">
        <v>483</v>
      </c>
      <c r="F1156" s="90" t="s">
        <v>281</v>
      </c>
      <c r="G1156" s="90" t="s">
        <v>274</v>
      </c>
      <c r="H1156" s="90" t="s">
        <v>487</v>
      </c>
      <c r="I1156" s="95" t="s">
        <v>20</v>
      </c>
      <c r="J1156" s="176">
        <v>284</v>
      </c>
      <c r="K1156" s="102">
        <v>482.35</v>
      </c>
      <c r="L1156" s="103">
        <v>482.34</v>
      </c>
      <c r="M1156" s="92">
        <f t="shared" si="165"/>
        <v>99.997926816626929</v>
      </c>
    </row>
    <row r="1157" spans="1:13" ht="18" customHeight="1" x14ac:dyDescent="0.3">
      <c r="A1157" s="96" t="s">
        <v>488</v>
      </c>
      <c r="B1157" s="83" t="s">
        <v>839</v>
      </c>
      <c r="C1157" s="83" t="s">
        <v>328</v>
      </c>
      <c r="D1157" s="83" t="s">
        <v>276</v>
      </c>
      <c r="E1157" s="83" t="s">
        <v>270</v>
      </c>
      <c r="F1157" s="83" t="s">
        <v>271</v>
      </c>
      <c r="G1157" s="83" t="s">
        <v>270</v>
      </c>
      <c r="H1157" s="83" t="s">
        <v>272</v>
      </c>
      <c r="I1157" s="98" t="s">
        <v>3</v>
      </c>
      <c r="J1157" s="177">
        <f>J1158</f>
        <v>9051.24</v>
      </c>
      <c r="K1157" s="99">
        <f>K1158</f>
        <v>8703.19</v>
      </c>
      <c r="L1157" s="100">
        <f>L1158</f>
        <v>8549.5600000000013</v>
      </c>
      <c r="M1157" s="85">
        <f t="shared" si="165"/>
        <v>98.234785176469785</v>
      </c>
    </row>
    <row r="1158" spans="1:13" ht="72" customHeight="1" x14ac:dyDescent="0.3">
      <c r="A1158" s="81" t="s">
        <v>482</v>
      </c>
      <c r="B1158" s="83" t="s">
        <v>839</v>
      </c>
      <c r="C1158" s="83" t="s">
        <v>328</v>
      </c>
      <c r="D1158" s="83" t="s">
        <v>276</v>
      </c>
      <c r="E1158" s="83" t="s">
        <v>483</v>
      </c>
      <c r="F1158" s="83" t="s">
        <v>271</v>
      </c>
      <c r="G1158" s="83" t="s">
        <v>270</v>
      </c>
      <c r="H1158" s="83" t="s">
        <v>272</v>
      </c>
      <c r="I1158" s="98" t="s">
        <v>3</v>
      </c>
      <c r="J1158" s="198">
        <f>J1159+J1176</f>
        <v>9051.24</v>
      </c>
      <c r="K1158" s="99">
        <f>K1159+K1176</f>
        <v>8703.19</v>
      </c>
      <c r="L1158" s="100">
        <f>L1159+L1176</f>
        <v>8549.5600000000013</v>
      </c>
      <c r="M1158" s="92">
        <f t="shared" si="165"/>
        <v>98.234785176469785</v>
      </c>
    </row>
    <row r="1159" spans="1:13" ht="54" customHeight="1" x14ac:dyDescent="0.3">
      <c r="A1159" s="81" t="s">
        <v>830</v>
      </c>
      <c r="B1159" s="90" t="s">
        <v>839</v>
      </c>
      <c r="C1159" s="90" t="s">
        <v>328</v>
      </c>
      <c r="D1159" s="90" t="s">
        <v>276</v>
      </c>
      <c r="E1159" s="90" t="s">
        <v>483</v>
      </c>
      <c r="F1159" s="90" t="s">
        <v>312</v>
      </c>
      <c r="G1159" s="90" t="s">
        <v>270</v>
      </c>
      <c r="H1159" s="90" t="s">
        <v>272</v>
      </c>
      <c r="I1159" s="95" t="s">
        <v>3</v>
      </c>
      <c r="J1159" s="178">
        <f>J1163+J1160</f>
        <v>7957.19</v>
      </c>
      <c r="K1159" s="102">
        <f>K1163+K1160</f>
        <v>7523.38</v>
      </c>
      <c r="L1159" s="103">
        <f>L1163+L1160</f>
        <v>7523.1600000000008</v>
      </c>
      <c r="M1159" s="92">
        <f t="shared" si="165"/>
        <v>99.997075782427586</v>
      </c>
    </row>
    <row r="1160" spans="1:13" ht="18" customHeight="1" x14ac:dyDescent="0.3">
      <c r="A1160" s="81" t="s">
        <v>493</v>
      </c>
      <c r="B1160" s="90" t="s">
        <v>839</v>
      </c>
      <c r="C1160" s="90" t="s">
        <v>328</v>
      </c>
      <c r="D1160" s="90" t="s">
        <v>276</v>
      </c>
      <c r="E1160" s="90" t="s">
        <v>483</v>
      </c>
      <c r="F1160" s="90" t="s">
        <v>312</v>
      </c>
      <c r="G1160" s="90" t="s">
        <v>302</v>
      </c>
      <c r="H1160" s="90" t="s">
        <v>272</v>
      </c>
      <c r="I1160" s="95" t="s">
        <v>3</v>
      </c>
      <c r="J1160" s="178">
        <f t="shared" ref="J1160:L1161" si="167">J1161</f>
        <v>525.15</v>
      </c>
      <c r="K1160" s="102">
        <f t="shared" si="167"/>
        <v>1391.07</v>
      </c>
      <c r="L1160" s="103">
        <f t="shared" si="167"/>
        <v>1390.84</v>
      </c>
      <c r="M1160" s="92">
        <f t="shared" si="165"/>
        <v>99.983465965048495</v>
      </c>
    </row>
    <row r="1161" spans="1:13" ht="18" customHeight="1" x14ac:dyDescent="0.3">
      <c r="A1161" s="81" t="s">
        <v>494</v>
      </c>
      <c r="B1161" s="90" t="s">
        <v>839</v>
      </c>
      <c r="C1161" s="90" t="s">
        <v>328</v>
      </c>
      <c r="D1161" s="90" t="s">
        <v>276</v>
      </c>
      <c r="E1161" s="90" t="s">
        <v>483</v>
      </c>
      <c r="F1161" s="90" t="s">
        <v>312</v>
      </c>
      <c r="G1161" s="90" t="s">
        <v>302</v>
      </c>
      <c r="H1161" s="90" t="s">
        <v>495</v>
      </c>
      <c r="I1161" s="95" t="s">
        <v>3</v>
      </c>
      <c r="J1161" s="178">
        <f t="shared" si="167"/>
        <v>525.15</v>
      </c>
      <c r="K1161" s="102">
        <f t="shared" si="167"/>
        <v>1391.07</v>
      </c>
      <c r="L1161" s="103">
        <f t="shared" si="167"/>
        <v>1390.84</v>
      </c>
      <c r="M1161" s="92">
        <f t="shared" si="165"/>
        <v>99.983465965048495</v>
      </c>
    </row>
    <row r="1162" spans="1:13" ht="36" customHeight="1" x14ac:dyDescent="0.3">
      <c r="A1162" s="81" t="s">
        <v>289</v>
      </c>
      <c r="B1162" s="90" t="s">
        <v>839</v>
      </c>
      <c r="C1162" s="90" t="s">
        <v>328</v>
      </c>
      <c r="D1162" s="90" t="s">
        <v>276</v>
      </c>
      <c r="E1162" s="90" t="s">
        <v>483</v>
      </c>
      <c r="F1162" s="90" t="s">
        <v>312</v>
      </c>
      <c r="G1162" s="90" t="s">
        <v>302</v>
      </c>
      <c r="H1162" s="90" t="s">
        <v>495</v>
      </c>
      <c r="I1162" s="95" t="s">
        <v>5</v>
      </c>
      <c r="J1162" s="176">
        <v>525.15</v>
      </c>
      <c r="K1162" s="102">
        <v>1391.07</v>
      </c>
      <c r="L1162" s="103">
        <v>1390.84</v>
      </c>
      <c r="M1162" s="92">
        <f t="shared" si="165"/>
        <v>99.983465965048495</v>
      </c>
    </row>
    <row r="1163" spans="1:13" ht="36" customHeight="1" x14ac:dyDescent="0.3">
      <c r="A1163" s="81" t="s">
        <v>496</v>
      </c>
      <c r="B1163" s="90" t="s">
        <v>839</v>
      </c>
      <c r="C1163" s="90" t="s">
        <v>328</v>
      </c>
      <c r="D1163" s="90" t="s">
        <v>276</v>
      </c>
      <c r="E1163" s="90" t="s">
        <v>483</v>
      </c>
      <c r="F1163" s="90" t="s">
        <v>312</v>
      </c>
      <c r="G1163" s="90" t="s">
        <v>328</v>
      </c>
      <c r="H1163" s="90" t="s">
        <v>272</v>
      </c>
      <c r="I1163" s="95" t="s">
        <v>3</v>
      </c>
      <c r="J1163" s="178">
        <f>J1164+J1166+J1168+J1170+J1172+J1174</f>
        <v>7432.04</v>
      </c>
      <c r="K1163" s="102">
        <f>K1164+K1166+K1168+K1170+K1172+K1174</f>
        <v>6132.31</v>
      </c>
      <c r="L1163" s="103">
        <f>L1164+L1166+L1168+L1170+L1172+L1174</f>
        <v>6132.3200000000006</v>
      </c>
      <c r="M1163" s="92">
        <f t="shared" si="165"/>
        <v>100.00016307068624</v>
      </c>
    </row>
    <row r="1164" spans="1:13" ht="72" customHeight="1" x14ac:dyDescent="0.3">
      <c r="A1164" s="122" t="s">
        <v>840</v>
      </c>
      <c r="B1164" s="90" t="s">
        <v>839</v>
      </c>
      <c r="C1164" s="90" t="s">
        <v>328</v>
      </c>
      <c r="D1164" s="90" t="s">
        <v>276</v>
      </c>
      <c r="E1164" s="90" t="s">
        <v>483</v>
      </c>
      <c r="F1164" s="90" t="s">
        <v>312</v>
      </c>
      <c r="G1164" s="90" t="s">
        <v>328</v>
      </c>
      <c r="H1164" s="90" t="s">
        <v>841</v>
      </c>
      <c r="I1164" s="95" t="s">
        <v>3</v>
      </c>
      <c r="J1164" s="178">
        <f>J1165</f>
        <v>2328.25</v>
      </c>
      <c r="K1164" s="102">
        <f>K1165</f>
        <v>2010.68</v>
      </c>
      <c r="L1164" s="103">
        <f>L1165</f>
        <v>2010.69</v>
      </c>
      <c r="M1164" s="92">
        <f t="shared" si="165"/>
        <v>100.00049734418207</v>
      </c>
    </row>
    <row r="1165" spans="1:13" ht="36" customHeight="1" x14ac:dyDescent="0.3">
      <c r="A1165" s="81" t="s">
        <v>289</v>
      </c>
      <c r="B1165" s="90" t="s">
        <v>839</v>
      </c>
      <c r="C1165" s="90" t="s">
        <v>328</v>
      </c>
      <c r="D1165" s="90" t="s">
        <v>276</v>
      </c>
      <c r="E1165" s="90" t="s">
        <v>483</v>
      </c>
      <c r="F1165" s="90" t="s">
        <v>312</v>
      </c>
      <c r="G1165" s="90" t="s">
        <v>328</v>
      </c>
      <c r="H1165" s="90" t="s">
        <v>841</v>
      </c>
      <c r="I1165" s="95" t="s">
        <v>5</v>
      </c>
      <c r="J1165" s="176">
        <v>2328.25</v>
      </c>
      <c r="K1165" s="102">
        <v>2010.68</v>
      </c>
      <c r="L1165" s="103">
        <v>2010.69</v>
      </c>
      <c r="M1165" s="92">
        <f t="shared" si="165"/>
        <v>100.00049734418207</v>
      </c>
    </row>
    <row r="1166" spans="1:13" ht="72" customHeight="1" x14ac:dyDescent="0.3">
      <c r="A1166" s="122" t="s">
        <v>842</v>
      </c>
      <c r="B1166" s="90" t="s">
        <v>839</v>
      </c>
      <c r="C1166" s="90" t="s">
        <v>328</v>
      </c>
      <c r="D1166" s="90" t="s">
        <v>276</v>
      </c>
      <c r="E1166" s="90" t="s">
        <v>483</v>
      </c>
      <c r="F1166" s="90" t="s">
        <v>312</v>
      </c>
      <c r="G1166" s="90" t="s">
        <v>328</v>
      </c>
      <c r="H1166" s="90" t="s">
        <v>843</v>
      </c>
      <c r="I1166" s="95" t="s">
        <v>3</v>
      </c>
      <c r="J1166" s="178">
        <f>J1167</f>
        <v>433.18</v>
      </c>
      <c r="K1166" s="102">
        <f>K1167</f>
        <v>433.18</v>
      </c>
      <c r="L1166" s="103">
        <f>L1167</f>
        <v>433.18</v>
      </c>
      <c r="M1166" s="92">
        <f t="shared" si="165"/>
        <v>100</v>
      </c>
    </row>
    <row r="1167" spans="1:13" ht="36" customHeight="1" x14ac:dyDescent="0.3">
      <c r="A1167" s="81" t="s">
        <v>289</v>
      </c>
      <c r="B1167" s="90" t="s">
        <v>839</v>
      </c>
      <c r="C1167" s="90" t="s">
        <v>328</v>
      </c>
      <c r="D1167" s="90" t="s">
        <v>276</v>
      </c>
      <c r="E1167" s="90" t="s">
        <v>483</v>
      </c>
      <c r="F1167" s="90" t="s">
        <v>312</v>
      </c>
      <c r="G1167" s="90" t="s">
        <v>328</v>
      </c>
      <c r="H1167" s="90" t="s">
        <v>843</v>
      </c>
      <c r="I1167" s="95" t="s">
        <v>5</v>
      </c>
      <c r="J1167" s="176">
        <v>433.18</v>
      </c>
      <c r="K1167" s="102">
        <v>433.18</v>
      </c>
      <c r="L1167" s="103">
        <v>433.18</v>
      </c>
      <c r="M1167" s="92">
        <f t="shared" si="165"/>
        <v>100</v>
      </c>
    </row>
    <row r="1168" spans="1:13" ht="72" customHeight="1" x14ac:dyDescent="0.3">
      <c r="A1168" s="122" t="s">
        <v>844</v>
      </c>
      <c r="B1168" s="90" t="s">
        <v>839</v>
      </c>
      <c r="C1168" s="90" t="s">
        <v>328</v>
      </c>
      <c r="D1168" s="90" t="s">
        <v>276</v>
      </c>
      <c r="E1168" s="90" t="s">
        <v>483</v>
      </c>
      <c r="F1168" s="90" t="s">
        <v>312</v>
      </c>
      <c r="G1168" s="90" t="s">
        <v>328</v>
      </c>
      <c r="H1168" s="90" t="s">
        <v>845</v>
      </c>
      <c r="I1168" s="95" t="s">
        <v>3</v>
      </c>
      <c r="J1168" s="178">
        <f>J1169</f>
        <v>2180.29</v>
      </c>
      <c r="K1168" s="102">
        <f>K1169</f>
        <v>1644.83</v>
      </c>
      <c r="L1168" s="103">
        <f>L1169</f>
        <v>1644.83</v>
      </c>
      <c r="M1168" s="92">
        <f t="shared" si="165"/>
        <v>100</v>
      </c>
    </row>
    <row r="1169" spans="1:13" ht="36" customHeight="1" x14ac:dyDescent="0.3">
      <c r="A1169" s="81" t="s">
        <v>289</v>
      </c>
      <c r="B1169" s="90" t="s">
        <v>839</v>
      </c>
      <c r="C1169" s="90" t="s">
        <v>328</v>
      </c>
      <c r="D1169" s="90" t="s">
        <v>276</v>
      </c>
      <c r="E1169" s="90" t="s">
        <v>483</v>
      </c>
      <c r="F1169" s="90" t="s">
        <v>312</v>
      </c>
      <c r="G1169" s="90" t="s">
        <v>328</v>
      </c>
      <c r="H1169" s="90" t="s">
        <v>845</v>
      </c>
      <c r="I1169" s="95" t="s">
        <v>5</v>
      </c>
      <c r="J1169" s="176">
        <v>2180.29</v>
      </c>
      <c r="K1169" s="102">
        <v>1644.83</v>
      </c>
      <c r="L1169" s="103">
        <v>1644.83</v>
      </c>
      <c r="M1169" s="92">
        <f t="shared" si="165"/>
        <v>100</v>
      </c>
    </row>
    <row r="1170" spans="1:13" ht="90" customHeight="1" x14ac:dyDescent="0.3">
      <c r="A1170" s="122" t="s">
        <v>846</v>
      </c>
      <c r="B1170" s="90" t="s">
        <v>839</v>
      </c>
      <c r="C1170" s="90" t="s">
        <v>328</v>
      </c>
      <c r="D1170" s="90" t="s">
        <v>276</v>
      </c>
      <c r="E1170" s="90" t="s">
        <v>483</v>
      </c>
      <c r="F1170" s="90" t="s">
        <v>312</v>
      </c>
      <c r="G1170" s="90" t="s">
        <v>328</v>
      </c>
      <c r="H1170" s="90" t="s">
        <v>847</v>
      </c>
      <c r="I1170" s="95" t="s">
        <v>3</v>
      </c>
      <c r="J1170" s="178">
        <f>J1171</f>
        <v>199.55</v>
      </c>
      <c r="K1170" s="102">
        <f>K1171</f>
        <v>199.55</v>
      </c>
      <c r="L1170" s="103">
        <f>L1171</f>
        <v>199.55</v>
      </c>
      <c r="M1170" s="92">
        <f t="shared" si="165"/>
        <v>100</v>
      </c>
    </row>
    <row r="1171" spans="1:13" ht="36" customHeight="1" x14ac:dyDescent="0.3">
      <c r="A1171" s="81" t="s">
        <v>289</v>
      </c>
      <c r="B1171" s="90" t="s">
        <v>839</v>
      </c>
      <c r="C1171" s="90" t="s">
        <v>328</v>
      </c>
      <c r="D1171" s="90" t="s">
        <v>276</v>
      </c>
      <c r="E1171" s="90" t="s">
        <v>483</v>
      </c>
      <c r="F1171" s="90" t="s">
        <v>312</v>
      </c>
      <c r="G1171" s="90" t="s">
        <v>328</v>
      </c>
      <c r="H1171" s="90" t="s">
        <v>847</v>
      </c>
      <c r="I1171" s="95" t="s">
        <v>5</v>
      </c>
      <c r="J1171" s="176">
        <v>199.55</v>
      </c>
      <c r="K1171" s="102">
        <v>199.55</v>
      </c>
      <c r="L1171" s="103">
        <v>199.55</v>
      </c>
      <c r="M1171" s="92">
        <f t="shared" si="165"/>
        <v>100</v>
      </c>
    </row>
    <row r="1172" spans="1:13" ht="90" customHeight="1" x14ac:dyDescent="0.3">
      <c r="A1172" s="122" t="s">
        <v>848</v>
      </c>
      <c r="B1172" s="90" t="s">
        <v>839</v>
      </c>
      <c r="C1172" s="90" t="s">
        <v>328</v>
      </c>
      <c r="D1172" s="90" t="s">
        <v>276</v>
      </c>
      <c r="E1172" s="90" t="s">
        <v>483</v>
      </c>
      <c r="F1172" s="90" t="s">
        <v>312</v>
      </c>
      <c r="G1172" s="90" t="s">
        <v>328</v>
      </c>
      <c r="H1172" s="90" t="s">
        <v>849</v>
      </c>
      <c r="I1172" s="95" t="s">
        <v>3</v>
      </c>
      <c r="J1172" s="178">
        <f>J1173</f>
        <v>2194.17</v>
      </c>
      <c r="K1172" s="102">
        <f>K1173</f>
        <v>1747.47</v>
      </c>
      <c r="L1172" s="103">
        <f>L1173</f>
        <v>1747.47</v>
      </c>
      <c r="M1172" s="92">
        <f t="shared" si="165"/>
        <v>100</v>
      </c>
    </row>
    <row r="1173" spans="1:13" ht="36" customHeight="1" x14ac:dyDescent="0.3">
      <c r="A1173" s="81" t="s">
        <v>289</v>
      </c>
      <c r="B1173" s="90" t="s">
        <v>839</v>
      </c>
      <c r="C1173" s="90" t="s">
        <v>328</v>
      </c>
      <c r="D1173" s="90" t="s">
        <v>276</v>
      </c>
      <c r="E1173" s="90" t="s">
        <v>483</v>
      </c>
      <c r="F1173" s="90" t="s">
        <v>312</v>
      </c>
      <c r="G1173" s="90" t="s">
        <v>328</v>
      </c>
      <c r="H1173" s="90" t="s">
        <v>849</v>
      </c>
      <c r="I1173" s="95" t="s">
        <v>5</v>
      </c>
      <c r="J1173" s="176">
        <v>2194.17</v>
      </c>
      <c r="K1173" s="102">
        <v>1747.47</v>
      </c>
      <c r="L1173" s="103">
        <v>1747.47</v>
      </c>
      <c r="M1173" s="92">
        <f t="shared" si="165"/>
        <v>100</v>
      </c>
    </row>
    <row r="1174" spans="1:13" ht="108" customHeight="1" x14ac:dyDescent="0.3">
      <c r="A1174" s="122" t="s">
        <v>850</v>
      </c>
      <c r="B1174" s="90" t="s">
        <v>839</v>
      </c>
      <c r="C1174" s="90" t="s">
        <v>328</v>
      </c>
      <c r="D1174" s="90" t="s">
        <v>276</v>
      </c>
      <c r="E1174" s="90" t="s">
        <v>483</v>
      </c>
      <c r="F1174" s="90" t="s">
        <v>312</v>
      </c>
      <c r="G1174" s="90" t="s">
        <v>328</v>
      </c>
      <c r="H1174" s="90" t="s">
        <v>851</v>
      </c>
      <c r="I1174" s="95" t="s">
        <v>3</v>
      </c>
      <c r="J1174" s="176">
        <v>96.6</v>
      </c>
      <c r="K1174" s="102">
        <f>K1175</f>
        <v>96.6</v>
      </c>
      <c r="L1174" s="103">
        <f>L1175</f>
        <v>96.6</v>
      </c>
      <c r="M1174" s="92">
        <f t="shared" si="165"/>
        <v>100</v>
      </c>
    </row>
    <row r="1175" spans="1:13" ht="36" customHeight="1" x14ac:dyDescent="0.3">
      <c r="A1175" s="81" t="s">
        <v>289</v>
      </c>
      <c r="B1175" s="90" t="s">
        <v>839</v>
      </c>
      <c r="C1175" s="90" t="s">
        <v>328</v>
      </c>
      <c r="D1175" s="90" t="s">
        <v>276</v>
      </c>
      <c r="E1175" s="90" t="s">
        <v>483</v>
      </c>
      <c r="F1175" s="90" t="s">
        <v>312</v>
      </c>
      <c r="G1175" s="90" t="s">
        <v>328</v>
      </c>
      <c r="H1175" s="90" t="s">
        <v>851</v>
      </c>
      <c r="I1175" s="95" t="s">
        <v>5</v>
      </c>
      <c r="J1175" s="176">
        <v>96.6</v>
      </c>
      <c r="K1175" s="102">
        <v>96.6</v>
      </c>
      <c r="L1175" s="103">
        <v>96.6</v>
      </c>
      <c r="M1175" s="92">
        <f t="shared" si="165"/>
        <v>100</v>
      </c>
    </row>
    <row r="1176" spans="1:13" ht="54" customHeight="1" x14ac:dyDescent="0.3">
      <c r="A1176" s="81" t="s">
        <v>501</v>
      </c>
      <c r="B1176" s="90" t="s">
        <v>839</v>
      </c>
      <c r="C1176" s="90" t="s">
        <v>328</v>
      </c>
      <c r="D1176" s="90" t="s">
        <v>276</v>
      </c>
      <c r="E1176" s="90" t="s">
        <v>483</v>
      </c>
      <c r="F1176" s="90" t="s">
        <v>260</v>
      </c>
      <c r="G1176" s="90" t="s">
        <v>270</v>
      </c>
      <c r="H1176" s="90" t="s">
        <v>272</v>
      </c>
      <c r="I1176" s="95" t="s">
        <v>3</v>
      </c>
      <c r="J1176" s="178">
        <f t="shared" ref="J1176:L1178" si="168">J1177</f>
        <v>1094.05</v>
      </c>
      <c r="K1176" s="102">
        <f t="shared" si="168"/>
        <v>1179.81</v>
      </c>
      <c r="L1176" s="103">
        <f t="shared" si="168"/>
        <v>1026.4000000000001</v>
      </c>
      <c r="M1176" s="92">
        <f t="shared" si="165"/>
        <v>86.997058848458664</v>
      </c>
    </row>
    <row r="1177" spans="1:13" ht="36" customHeight="1" x14ac:dyDescent="0.3">
      <c r="A1177" s="81" t="s">
        <v>502</v>
      </c>
      <c r="B1177" s="90" t="s">
        <v>839</v>
      </c>
      <c r="C1177" s="90" t="s">
        <v>328</v>
      </c>
      <c r="D1177" s="90" t="s">
        <v>276</v>
      </c>
      <c r="E1177" s="90" t="s">
        <v>483</v>
      </c>
      <c r="F1177" s="90" t="s">
        <v>260</v>
      </c>
      <c r="G1177" s="90" t="s">
        <v>274</v>
      </c>
      <c r="H1177" s="90" t="s">
        <v>272</v>
      </c>
      <c r="I1177" s="95" t="s">
        <v>3</v>
      </c>
      <c r="J1177" s="178">
        <f t="shared" si="168"/>
        <v>1094.05</v>
      </c>
      <c r="K1177" s="102">
        <f t="shared" si="168"/>
        <v>1179.81</v>
      </c>
      <c r="L1177" s="103">
        <f t="shared" si="168"/>
        <v>1026.4000000000001</v>
      </c>
      <c r="M1177" s="92">
        <f t="shared" si="165"/>
        <v>86.997058848458664</v>
      </c>
    </row>
    <row r="1178" spans="1:13" ht="36" customHeight="1" x14ac:dyDescent="0.3">
      <c r="A1178" s="81" t="s">
        <v>503</v>
      </c>
      <c r="B1178" s="90" t="s">
        <v>839</v>
      </c>
      <c r="C1178" s="90" t="s">
        <v>328</v>
      </c>
      <c r="D1178" s="90" t="s">
        <v>276</v>
      </c>
      <c r="E1178" s="90" t="s">
        <v>483</v>
      </c>
      <c r="F1178" s="90" t="s">
        <v>260</v>
      </c>
      <c r="G1178" s="90" t="s">
        <v>274</v>
      </c>
      <c r="H1178" s="90" t="s">
        <v>504</v>
      </c>
      <c r="I1178" s="95" t="s">
        <v>3</v>
      </c>
      <c r="J1178" s="178">
        <f t="shared" si="168"/>
        <v>1094.05</v>
      </c>
      <c r="K1178" s="102">
        <f t="shared" si="168"/>
        <v>1179.81</v>
      </c>
      <c r="L1178" s="103">
        <f t="shared" si="168"/>
        <v>1026.4000000000001</v>
      </c>
      <c r="M1178" s="92">
        <f t="shared" si="165"/>
        <v>86.997058848458664</v>
      </c>
    </row>
    <row r="1179" spans="1:13" ht="36" customHeight="1" x14ac:dyDescent="0.3">
      <c r="A1179" s="81" t="s">
        <v>289</v>
      </c>
      <c r="B1179" s="90" t="s">
        <v>839</v>
      </c>
      <c r="C1179" s="90" t="s">
        <v>328</v>
      </c>
      <c r="D1179" s="90" t="s">
        <v>276</v>
      </c>
      <c r="E1179" s="90" t="s">
        <v>483</v>
      </c>
      <c r="F1179" s="90" t="s">
        <v>260</v>
      </c>
      <c r="G1179" s="90" t="s">
        <v>274</v>
      </c>
      <c r="H1179" s="90" t="s">
        <v>504</v>
      </c>
      <c r="I1179" s="95" t="s">
        <v>5</v>
      </c>
      <c r="J1179" s="176">
        <v>1094.05</v>
      </c>
      <c r="K1179" s="102">
        <v>1179.81</v>
      </c>
      <c r="L1179" s="103">
        <v>1026.4000000000001</v>
      </c>
      <c r="M1179" s="92">
        <f t="shared" si="165"/>
        <v>86.997058848458664</v>
      </c>
    </row>
    <row r="1180" spans="1:13" ht="18" customHeight="1" x14ac:dyDescent="0.3">
      <c r="A1180" s="132" t="s">
        <v>542</v>
      </c>
      <c r="B1180" s="83" t="s">
        <v>839</v>
      </c>
      <c r="C1180" s="83" t="s">
        <v>511</v>
      </c>
      <c r="D1180" s="83" t="s">
        <v>270</v>
      </c>
      <c r="E1180" s="83" t="s">
        <v>270</v>
      </c>
      <c r="F1180" s="83" t="s">
        <v>271</v>
      </c>
      <c r="G1180" s="83" t="s">
        <v>270</v>
      </c>
      <c r="H1180" s="83" t="s">
        <v>272</v>
      </c>
      <c r="I1180" s="98" t="s">
        <v>3</v>
      </c>
      <c r="J1180" s="177">
        <f t="shared" ref="J1180:L1182" si="169">J1181</f>
        <v>2406.31</v>
      </c>
      <c r="K1180" s="99">
        <f t="shared" si="169"/>
        <v>14.4</v>
      </c>
      <c r="L1180" s="100">
        <f t="shared" si="169"/>
        <v>14.4</v>
      </c>
      <c r="M1180" s="85">
        <f t="shared" si="165"/>
        <v>100</v>
      </c>
    </row>
    <row r="1181" spans="1:13" ht="18" customHeight="1" x14ac:dyDescent="0.3">
      <c r="A1181" s="81" t="s">
        <v>544</v>
      </c>
      <c r="B1181" s="83" t="s">
        <v>839</v>
      </c>
      <c r="C1181" s="83" t="s">
        <v>511</v>
      </c>
      <c r="D1181" s="83" t="s">
        <v>302</v>
      </c>
      <c r="E1181" s="83" t="s">
        <v>270</v>
      </c>
      <c r="F1181" s="83" t="s">
        <v>271</v>
      </c>
      <c r="G1181" s="83" t="s">
        <v>270</v>
      </c>
      <c r="H1181" s="83" t="s">
        <v>272</v>
      </c>
      <c r="I1181" s="98" t="s">
        <v>3</v>
      </c>
      <c r="J1181" s="177">
        <f t="shared" si="169"/>
        <v>2406.31</v>
      </c>
      <c r="K1181" s="99">
        <f t="shared" si="169"/>
        <v>14.4</v>
      </c>
      <c r="L1181" s="100">
        <f t="shared" si="169"/>
        <v>14.4</v>
      </c>
      <c r="M1181" s="85">
        <f t="shared" si="165"/>
        <v>100</v>
      </c>
    </row>
    <row r="1182" spans="1:13" ht="54" customHeight="1" x14ac:dyDescent="0.3">
      <c r="A1182" s="117" t="s">
        <v>536</v>
      </c>
      <c r="B1182" s="83" t="s">
        <v>839</v>
      </c>
      <c r="C1182" s="83" t="s">
        <v>511</v>
      </c>
      <c r="D1182" s="83" t="s">
        <v>302</v>
      </c>
      <c r="E1182" s="83" t="s">
        <v>267</v>
      </c>
      <c r="F1182" s="83" t="s">
        <v>271</v>
      </c>
      <c r="G1182" s="83" t="s">
        <v>270</v>
      </c>
      <c r="H1182" s="83" t="s">
        <v>272</v>
      </c>
      <c r="I1182" s="98" t="s">
        <v>3</v>
      </c>
      <c r="J1182" s="177">
        <f t="shared" si="169"/>
        <v>2406.31</v>
      </c>
      <c r="K1182" s="99">
        <f t="shared" si="169"/>
        <v>14.4</v>
      </c>
      <c r="L1182" s="100">
        <f t="shared" si="169"/>
        <v>14.4</v>
      </c>
      <c r="M1182" s="92">
        <f t="shared" si="165"/>
        <v>100</v>
      </c>
    </row>
    <row r="1183" spans="1:13" ht="54" customHeight="1" x14ac:dyDescent="0.3">
      <c r="A1183" s="81" t="s">
        <v>852</v>
      </c>
      <c r="B1183" s="90" t="s">
        <v>839</v>
      </c>
      <c r="C1183" s="90" t="s">
        <v>511</v>
      </c>
      <c r="D1183" s="90" t="s">
        <v>302</v>
      </c>
      <c r="E1183" s="90" t="s">
        <v>267</v>
      </c>
      <c r="F1183" s="90" t="s">
        <v>271</v>
      </c>
      <c r="G1183" s="90" t="s">
        <v>328</v>
      </c>
      <c r="H1183" s="90" t="s">
        <v>272</v>
      </c>
      <c r="I1183" s="95" t="s">
        <v>3</v>
      </c>
      <c r="J1183" s="178">
        <f>J1184+J1186</f>
        <v>2406.31</v>
      </c>
      <c r="K1183" s="102">
        <f>K1184+K1186</f>
        <v>14.4</v>
      </c>
      <c r="L1183" s="103">
        <f>L1184+L1186</f>
        <v>14.4</v>
      </c>
      <c r="M1183" s="92">
        <f t="shared" si="165"/>
        <v>100</v>
      </c>
    </row>
    <row r="1184" spans="1:13" ht="90" customHeight="1" x14ac:dyDescent="0.3">
      <c r="A1184" s="81" t="s">
        <v>853</v>
      </c>
      <c r="B1184" s="90" t="s">
        <v>839</v>
      </c>
      <c r="C1184" s="90" t="s">
        <v>511</v>
      </c>
      <c r="D1184" s="90" t="s">
        <v>302</v>
      </c>
      <c r="E1184" s="90" t="s">
        <v>267</v>
      </c>
      <c r="F1184" s="90" t="s">
        <v>271</v>
      </c>
      <c r="G1184" s="90" t="s">
        <v>328</v>
      </c>
      <c r="H1184" s="90" t="s">
        <v>854</v>
      </c>
      <c r="I1184" s="95" t="s">
        <v>3</v>
      </c>
      <c r="J1184" s="178">
        <f>J1185</f>
        <v>2406.31</v>
      </c>
      <c r="K1184" s="102">
        <f>K1185</f>
        <v>0</v>
      </c>
      <c r="L1184" s="103">
        <f>L1185</f>
        <v>0</v>
      </c>
      <c r="M1184" s="92" t="e">
        <f t="shared" si="165"/>
        <v>#DIV/0!</v>
      </c>
    </row>
    <row r="1185" spans="1:13" ht="36" customHeight="1" x14ac:dyDescent="0.3">
      <c r="A1185" s="81" t="s">
        <v>289</v>
      </c>
      <c r="B1185" s="90" t="s">
        <v>839</v>
      </c>
      <c r="C1185" s="90" t="s">
        <v>511</v>
      </c>
      <c r="D1185" s="90" t="s">
        <v>302</v>
      </c>
      <c r="E1185" s="90" t="s">
        <v>267</v>
      </c>
      <c r="F1185" s="90" t="s">
        <v>271</v>
      </c>
      <c r="G1185" s="90" t="s">
        <v>328</v>
      </c>
      <c r="H1185" s="90" t="s">
        <v>854</v>
      </c>
      <c r="I1185" s="95" t="s">
        <v>5</v>
      </c>
      <c r="J1185" s="176">
        <v>2406.31</v>
      </c>
      <c r="K1185" s="102">
        <v>0</v>
      </c>
      <c r="L1185" s="103">
        <v>0</v>
      </c>
      <c r="M1185" s="92" t="e">
        <f t="shared" si="165"/>
        <v>#DIV/0!</v>
      </c>
    </row>
    <row r="1186" spans="1:13" ht="36" customHeight="1" x14ac:dyDescent="0.3">
      <c r="A1186" s="81" t="s">
        <v>811</v>
      </c>
      <c r="B1186" s="90" t="s">
        <v>839</v>
      </c>
      <c r="C1186" s="90" t="s">
        <v>511</v>
      </c>
      <c r="D1186" s="90" t="s">
        <v>302</v>
      </c>
      <c r="E1186" s="90" t="s">
        <v>267</v>
      </c>
      <c r="F1186" s="90" t="s">
        <v>271</v>
      </c>
      <c r="G1186" s="90" t="s">
        <v>328</v>
      </c>
      <c r="H1186" s="90" t="s">
        <v>812</v>
      </c>
      <c r="I1186" s="95" t="s">
        <v>3</v>
      </c>
      <c r="J1186" s="178">
        <f>J1187</f>
        <v>0</v>
      </c>
      <c r="K1186" s="102">
        <f>K1187</f>
        <v>14.4</v>
      </c>
      <c r="L1186" s="103">
        <f>L1187</f>
        <v>14.4</v>
      </c>
      <c r="M1186" s="92">
        <f t="shared" si="165"/>
        <v>100</v>
      </c>
    </row>
    <row r="1187" spans="1:13" ht="36" customHeight="1" x14ac:dyDescent="0.3">
      <c r="A1187" s="81" t="s">
        <v>289</v>
      </c>
      <c r="B1187" s="90" t="s">
        <v>839</v>
      </c>
      <c r="C1187" s="90" t="s">
        <v>511</v>
      </c>
      <c r="D1187" s="90" t="s">
        <v>302</v>
      </c>
      <c r="E1187" s="90" t="s">
        <v>267</v>
      </c>
      <c r="F1187" s="90" t="s">
        <v>271</v>
      </c>
      <c r="G1187" s="90" t="s">
        <v>328</v>
      </c>
      <c r="H1187" s="90" t="s">
        <v>812</v>
      </c>
      <c r="I1187" s="95" t="s">
        <v>5</v>
      </c>
      <c r="J1187" s="178">
        <v>0</v>
      </c>
      <c r="K1187" s="102">
        <v>14.4</v>
      </c>
      <c r="L1187" s="103">
        <v>14.4</v>
      </c>
      <c r="M1187" s="92">
        <f t="shared" si="165"/>
        <v>100</v>
      </c>
    </row>
    <row r="1188" spans="1:13" ht="51" customHeight="1" x14ac:dyDescent="0.3">
      <c r="A1188" s="112" t="s">
        <v>565</v>
      </c>
      <c r="B1188" s="83" t="s">
        <v>839</v>
      </c>
      <c r="C1188" s="83" t="s">
        <v>268</v>
      </c>
      <c r="D1188" s="83" t="s">
        <v>270</v>
      </c>
      <c r="E1188" s="97" t="s">
        <v>270</v>
      </c>
      <c r="F1188" s="83" t="s">
        <v>271</v>
      </c>
      <c r="G1188" s="83" t="s">
        <v>270</v>
      </c>
      <c r="H1188" s="83" t="s">
        <v>272</v>
      </c>
      <c r="I1188" s="98" t="s">
        <v>3</v>
      </c>
      <c r="J1188" s="177">
        <f>J1189</f>
        <v>0</v>
      </c>
      <c r="K1188" s="99">
        <f>K1189</f>
        <v>5587.68</v>
      </c>
      <c r="L1188" s="100">
        <f>L1189</f>
        <v>5587.68</v>
      </c>
      <c r="M1188" s="85">
        <f t="shared" si="165"/>
        <v>100</v>
      </c>
    </row>
    <row r="1189" spans="1:13" ht="18" customHeight="1" x14ac:dyDescent="0.3">
      <c r="A1189" s="107" t="s">
        <v>566</v>
      </c>
      <c r="B1189" s="83" t="s">
        <v>839</v>
      </c>
      <c r="C1189" s="134">
        <v>11</v>
      </c>
      <c r="D1189" s="97" t="s">
        <v>295</v>
      </c>
      <c r="E1189" s="97" t="s">
        <v>270</v>
      </c>
      <c r="F1189" s="83" t="s">
        <v>271</v>
      </c>
      <c r="G1189" s="83" t="s">
        <v>270</v>
      </c>
      <c r="H1189" s="83" t="s">
        <v>272</v>
      </c>
      <c r="I1189" s="98" t="s">
        <v>3</v>
      </c>
      <c r="J1189" s="177">
        <f>J1190</f>
        <v>0</v>
      </c>
      <c r="K1189" s="99">
        <f>K1190+K1194</f>
        <v>5587.68</v>
      </c>
      <c r="L1189" s="100">
        <f>L1190+L1194</f>
        <v>5587.68</v>
      </c>
      <c r="M1189" s="85">
        <f t="shared" si="165"/>
        <v>100</v>
      </c>
    </row>
    <row r="1190" spans="1:13" ht="72" customHeight="1" x14ac:dyDescent="0.3">
      <c r="A1190" s="107" t="s">
        <v>538</v>
      </c>
      <c r="B1190" s="83" t="s">
        <v>839</v>
      </c>
      <c r="C1190" s="83" t="s">
        <v>268</v>
      </c>
      <c r="D1190" s="83" t="s">
        <v>295</v>
      </c>
      <c r="E1190" s="83" t="s">
        <v>539</v>
      </c>
      <c r="F1190" s="83" t="s">
        <v>271</v>
      </c>
      <c r="G1190" s="83" t="s">
        <v>270</v>
      </c>
      <c r="H1190" s="83" t="s">
        <v>272</v>
      </c>
      <c r="I1190" s="98" t="s">
        <v>3</v>
      </c>
      <c r="J1190" s="177">
        <f>J1191+J1195</f>
        <v>0</v>
      </c>
      <c r="K1190" s="99">
        <f t="shared" ref="J1190:L1193" si="170">K1191</f>
        <v>3261.81</v>
      </c>
      <c r="L1190" s="100">
        <f t="shared" si="170"/>
        <v>3261.81</v>
      </c>
      <c r="M1190" s="92">
        <f t="shared" si="165"/>
        <v>100</v>
      </c>
    </row>
    <row r="1191" spans="1:13" ht="54" customHeight="1" x14ac:dyDescent="0.3">
      <c r="A1191" s="81" t="s">
        <v>571</v>
      </c>
      <c r="B1191" s="90" t="s">
        <v>839</v>
      </c>
      <c r="C1191" s="135">
        <v>11</v>
      </c>
      <c r="D1191" s="101" t="s">
        <v>295</v>
      </c>
      <c r="E1191" s="90" t="s">
        <v>539</v>
      </c>
      <c r="F1191" s="90" t="s">
        <v>271</v>
      </c>
      <c r="G1191" s="90" t="s">
        <v>276</v>
      </c>
      <c r="H1191" s="90" t="s">
        <v>272</v>
      </c>
      <c r="I1191" s="95" t="s">
        <v>3</v>
      </c>
      <c r="J1191" s="178">
        <f t="shared" si="170"/>
        <v>0</v>
      </c>
      <c r="K1191" s="102">
        <f t="shared" si="170"/>
        <v>3261.81</v>
      </c>
      <c r="L1191" s="103">
        <f t="shared" si="170"/>
        <v>3261.81</v>
      </c>
      <c r="M1191" s="92">
        <f t="shared" si="165"/>
        <v>100</v>
      </c>
    </row>
    <row r="1192" spans="1:13" ht="36" customHeight="1" x14ac:dyDescent="0.3">
      <c r="A1192" s="107" t="s">
        <v>568</v>
      </c>
      <c r="B1192" s="90" t="s">
        <v>839</v>
      </c>
      <c r="C1192" s="135">
        <v>11</v>
      </c>
      <c r="D1192" s="101" t="s">
        <v>295</v>
      </c>
      <c r="E1192" s="90" t="s">
        <v>539</v>
      </c>
      <c r="F1192" s="90" t="s">
        <v>271</v>
      </c>
      <c r="G1192" s="90" t="s">
        <v>276</v>
      </c>
      <c r="H1192" s="90" t="s">
        <v>356</v>
      </c>
      <c r="I1192" s="95" t="s">
        <v>3</v>
      </c>
      <c r="J1192" s="178">
        <f t="shared" si="170"/>
        <v>0</v>
      </c>
      <c r="K1192" s="102">
        <f t="shared" si="170"/>
        <v>3261.81</v>
      </c>
      <c r="L1192" s="103">
        <f t="shared" si="170"/>
        <v>3261.81</v>
      </c>
      <c r="M1192" s="92">
        <f t="shared" si="165"/>
        <v>100</v>
      </c>
    </row>
    <row r="1193" spans="1:13" ht="36" customHeight="1" x14ac:dyDescent="0.3">
      <c r="A1193" s="117" t="s">
        <v>855</v>
      </c>
      <c r="B1193" s="90" t="s">
        <v>839</v>
      </c>
      <c r="C1193" s="135">
        <v>11</v>
      </c>
      <c r="D1193" s="101" t="s">
        <v>295</v>
      </c>
      <c r="E1193" s="90" t="s">
        <v>539</v>
      </c>
      <c r="F1193" s="90" t="s">
        <v>271</v>
      </c>
      <c r="G1193" s="90" t="s">
        <v>276</v>
      </c>
      <c r="H1193" s="90" t="s">
        <v>356</v>
      </c>
      <c r="I1193" s="95" t="s">
        <v>0</v>
      </c>
      <c r="J1193" s="178">
        <f t="shared" si="170"/>
        <v>0</v>
      </c>
      <c r="K1193" s="102">
        <v>3261.81</v>
      </c>
      <c r="L1193" s="103">
        <v>3261.81</v>
      </c>
      <c r="M1193" s="92">
        <f t="shared" si="165"/>
        <v>100</v>
      </c>
    </row>
    <row r="1194" spans="1:13" ht="36" customHeight="1" x14ac:dyDescent="0.3">
      <c r="A1194" s="117" t="s">
        <v>856</v>
      </c>
      <c r="B1194" s="90" t="s">
        <v>839</v>
      </c>
      <c r="C1194" s="135">
        <v>11</v>
      </c>
      <c r="D1194" s="101" t="s">
        <v>295</v>
      </c>
      <c r="E1194" s="90" t="s">
        <v>539</v>
      </c>
      <c r="F1194" s="90" t="s">
        <v>271</v>
      </c>
      <c r="G1194" s="90" t="s">
        <v>302</v>
      </c>
      <c r="H1194" s="90" t="s">
        <v>272</v>
      </c>
      <c r="I1194" s="95" t="s">
        <v>3</v>
      </c>
      <c r="J1194" s="178">
        <f>J1195</f>
        <v>0</v>
      </c>
      <c r="K1194" s="102">
        <f>K1195</f>
        <v>2325.87</v>
      </c>
      <c r="L1194" s="103">
        <f>L1195</f>
        <v>2325.87</v>
      </c>
      <c r="M1194" s="92">
        <f t="shared" si="165"/>
        <v>100</v>
      </c>
    </row>
    <row r="1195" spans="1:13" ht="36.6" customHeight="1" thickBot="1" x14ac:dyDescent="0.35">
      <c r="A1195" s="148" t="s">
        <v>857</v>
      </c>
      <c r="B1195" s="149" t="s">
        <v>839</v>
      </c>
      <c r="C1195" s="150">
        <v>11</v>
      </c>
      <c r="D1195" s="151" t="s">
        <v>295</v>
      </c>
      <c r="E1195" s="149" t="s">
        <v>539</v>
      </c>
      <c r="F1195" s="149" t="s">
        <v>271</v>
      </c>
      <c r="G1195" s="149" t="s">
        <v>302</v>
      </c>
      <c r="H1195" s="149" t="s">
        <v>858</v>
      </c>
      <c r="I1195" s="152" t="s">
        <v>0</v>
      </c>
      <c r="J1195" s="186">
        <v>0</v>
      </c>
      <c r="K1195" s="153">
        <v>2325.87</v>
      </c>
      <c r="L1195" s="189">
        <v>2325.87</v>
      </c>
      <c r="M1195" s="191">
        <f t="shared" si="165"/>
        <v>100</v>
      </c>
    </row>
    <row r="1196" spans="1:13" ht="18.600000000000001" customHeight="1" thickBot="1" x14ac:dyDescent="0.35">
      <c r="A1196" s="154" t="s">
        <v>859</v>
      </c>
      <c r="B1196" s="155"/>
      <c r="C1196" s="156"/>
      <c r="D1196" s="156"/>
      <c r="E1196" s="157"/>
      <c r="F1196" s="158"/>
      <c r="G1196" s="157"/>
      <c r="H1196" s="159"/>
      <c r="I1196" s="160"/>
      <c r="J1196" s="187">
        <f>J17+J33+J376+J396+J431+J570+J625+J720+J740+J750+J803+J869+J968+J1046+J1109</f>
        <v>2207020.5299999998</v>
      </c>
      <c r="K1196" s="161">
        <f>K17+K33+K376+K396+K431+K570+K625+K720+K740+K750+K803+K869+K968+K1046+K1109</f>
        <v>2373452.5499999998</v>
      </c>
      <c r="L1196" s="190">
        <f>L17+L33+L376+L396+L431+L570+L625+L720+L740+L750+L803+L869+L968+L1046+L1109</f>
        <v>2265596.4700000002</v>
      </c>
      <c r="M1196" s="192">
        <f t="shared" si="165"/>
        <v>95.455730513761495</v>
      </c>
    </row>
    <row r="1203" spans="2:11" x14ac:dyDescent="0.3">
      <c r="B1203" s="66"/>
      <c r="C1203" s="66"/>
      <c r="D1203" s="66"/>
      <c r="F1203" s="66"/>
      <c r="H1203" s="66"/>
      <c r="I1203" s="66"/>
      <c r="J1203" s="66"/>
      <c r="K1203" s="194"/>
    </row>
    <row r="1204" spans="2:11" x14ac:dyDescent="0.3">
      <c r="B1204" s="66"/>
      <c r="C1204" s="66"/>
      <c r="D1204" s="66"/>
      <c r="F1204" s="66"/>
      <c r="H1204" s="66"/>
      <c r="I1204" s="66"/>
      <c r="J1204" s="66"/>
      <c r="K1204" s="195"/>
    </row>
    <row r="1205" spans="2:11" x14ac:dyDescent="0.3">
      <c r="B1205" s="66"/>
      <c r="C1205" s="66"/>
      <c r="D1205" s="66"/>
      <c r="F1205" s="66"/>
      <c r="H1205" s="66"/>
      <c r="I1205" s="66"/>
      <c r="J1205" s="66"/>
      <c r="K1205" s="195"/>
    </row>
  </sheetData>
  <autoFilter ref="A16:M1196"/>
  <mergeCells count="21">
    <mergeCell ref="B6:K6"/>
    <mergeCell ref="B1:M1"/>
    <mergeCell ref="B2:M2"/>
    <mergeCell ref="B3:M3"/>
    <mergeCell ref="B4:M4"/>
    <mergeCell ref="B5:M5"/>
    <mergeCell ref="A14:A15"/>
    <mergeCell ref="B14:B15"/>
    <mergeCell ref="C14:C15"/>
    <mergeCell ref="D14:D15"/>
    <mergeCell ref="E14:H14"/>
    <mergeCell ref="A8:M8"/>
    <mergeCell ref="A9:M9"/>
    <mergeCell ref="A10:M10"/>
    <mergeCell ref="A11:M11"/>
    <mergeCell ref="A12:K13"/>
    <mergeCell ref="I14:I15"/>
    <mergeCell ref="J14:J15"/>
    <mergeCell ref="K14:K15"/>
    <mergeCell ref="L14:L15"/>
    <mergeCell ref="M14:M15"/>
  </mergeCells>
  <pageMargins left="0.7" right="0.7" top="0.75" bottom="0.75" header="0.3" footer="0.3"/>
  <pageSetup paperSize="9" scale="7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Бюджет_2</vt:lpstr>
      <vt:lpstr>Лист2</vt:lpstr>
      <vt:lpstr>Бюджет_2!Заголовки_для_печати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sopeea</dc:creator>
  <cp:lastModifiedBy>sekretar</cp:lastModifiedBy>
  <cp:lastPrinted>2024-03-25T11:44:57Z</cp:lastPrinted>
  <dcterms:created xsi:type="dcterms:W3CDTF">2024-01-25T07:40:58Z</dcterms:created>
  <dcterms:modified xsi:type="dcterms:W3CDTF">2024-06-11T07:06:39Z</dcterms:modified>
</cp:coreProperties>
</file>