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kretar\Desktop\28 июня оформленные\№ 72 от 28.06.2023 изменения в бюджет\"/>
    </mc:Choice>
  </mc:AlternateContent>
  <bookViews>
    <workbookView xWindow="19080" yWindow="180" windowWidth="19425" windowHeight="10725"/>
  </bookViews>
  <sheets>
    <sheet name="Приложение 10" sheetId="8" r:id="rId1"/>
  </sheets>
  <definedNames>
    <definedName name="_xlnm._FilterDatabase" localSheetId="0" hidden="1">'Приложение 10'!$A$17:$D$624</definedName>
    <definedName name="_xlnm.Print_Titles" localSheetId="0">'Приложение 10'!$17:$17</definedName>
    <definedName name="_xlnm.Print_Area" localSheetId="0">'Приложение 10'!$A:$D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5" i="8" l="1"/>
  <c r="D394" i="8" s="1"/>
  <c r="D300" i="8"/>
  <c r="D267" i="8"/>
  <c r="D265" i="8"/>
  <c r="D264" i="8" l="1"/>
  <c r="D327" i="8"/>
  <c r="D468" i="8" l="1"/>
  <c r="D470" i="8"/>
  <c r="D467" i="8" s="1"/>
  <c r="D424" i="8" l="1"/>
  <c r="D414" i="8"/>
  <c r="D399" i="8"/>
  <c r="D353" i="8"/>
  <c r="D615" i="8"/>
  <c r="D170" i="8"/>
  <c r="D169" i="8" s="1"/>
  <c r="D149" i="8"/>
  <c r="D147" i="8"/>
  <c r="D378" i="8"/>
  <c r="D553" i="8" l="1"/>
  <c r="D552" i="8" s="1"/>
  <c r="D575" i="8" l="1"/>
  <c r="D574" i="8" s="1"/>
  <c r="D282" i="8" l="1"/>
  <c r="D608" i="8" l="1"/>
  <c r="D604" i="8" l="1"/>
  <c r="D606" i="8"/>
  <c r="D610" i="8"/>
  <c r="D569" i="8"/>
  <c r="D333" i="8"/>
  <c r="D335" i="8"/>
  <c r="D324" i="8"/>
  <c r="D323" i="8" s="1"/>
  <c r="D318" i="8"/>
  <c r="D284" i="8"/>
  <c r="D295" i="8" l="1"/>
  <c r="D294" i="8" s="1"/>
  <c r="D270" i="8"/>
  <c r="D234" i="8"/>
  <c r="D163" i="8"/>
  <c r="D162" i="8" s="1"/>
  <c r="D161" i="8" s="1"/>
  <c r="D26" i="8"/>
  <c r="D279" i="8" l="1"/>
  <c r="D289" i="8"/>
  <c r="D288" i="8" s="1"/>
  <c r="D514" i="8"/>
  <c r="D392" i="8" l="1"/>
  <c r="D391" i="8" s="1"/>
  <c r="D563" i="8" l="1"/>
  <c r="D562" i="8" s="1"/>
  <c r="D560" i="8"/>
  <c r="D559" i="8" s="1"/>
  <c r="D550" i="8"/>
  <c r="D549" i="8" s="1"/>
  <c r="D547" i="8"/>
  <c r="D546" i="8" s="1"/>
  <c r="D544" i="8"/>
  <c r="D543" i="8" s="1"/>
  <c r="D541" i="8"/>
  <c r="D540" i="8" s="1"/>
  <c r="D538" i="8"/>
  <c r="D537" i="8" s="1"/>
  <c r="D536" i="8" l="1"/>
  <c r="D450" i="8"/>
  <c r="D449" i="8" s="1"/>
  <c r="D499" i="8" l="1"/>
  <c r="D422" i="8"/>
  <c r="D509" i="8" l="1"/>
  <c r="D331" i="8"/>
  <c r="D329" i="8"/>
  <c r="D143" i="8"/>
  <c r="D141" i="8"/>
  <c r="D61" i="8"/>
  <c r="D326" i="8" l="1"/>
  <c r="D613" i="8"/>
  <c r="D603" i="8" s="1"/>
  <c r="D167" i="8" l="1"/>
  <c r="D166" i="8" s="1"/>
  <c r="D214" i="8" l="1"/>
  <c r="D286" i="8" l="1"/>
  <c r="D281" i="8" s="1"/>
  <c r="D292" i="8" l="1"/>
  <c r="D291" i="8" s="1"/>
  <c r="D52" i="8" l="1"/>
  <c r="D447" i="8" l="1"/>
  <c r="D446" i="8" s="1"/>
  <c r="D526" i="8" l="1"/>
  <c r="D525" i="8" s="1"/>
  <c r="D524" i="8" s="1"/>
  <c r="D557" i="8" l="1"/>
  <c r="D556" i="8" s="1"/>
  <c r="D555" i="8" s="1"/>
  <c r="D535" i="8" s="1"/>
  <c r="D339" i="8" l="1"/>
  <c r="D63" i="8" l="1"/>
  <c r="D60" i="8" s="1"/>
  <c r="D463" i="8" l="1"/>
  <c r="D502" i="8" l="1"/>
  <c r="D490" i="8"/>
  <c r="D420" i="8"/>
  <c r="D315" i="8"/>
  <c r="D277" i="8"/>
  <c r="D36" i="8"/>
  <c r="D216" i="8"/>
  <c r="D595" i="8"/>
  <c r="D591" i="8" s="1"/>
  <c r="D590" i="8" s="1"/>
  <c r="D522" i="8"/>
  <c r="D519" i="8"/>
  <c r="D518" i="8" l="1"/>
  <c r="D517" i="8" s="1"/>
  <c r="D145" i="8"/>
  <c r="D139" i="8"/>
  <c r="D135" i="8"/>
  <c r="D131" i="8"/>
  <c r="D137" i="8"/>
  <c r="D58" i="8" l="1"/>
  <c r="D159" i="8"/>
  <c r="D158" i="8" s="1"/>
  <c r="D32" i="8"/>
  <c r="D173" i="8" l="1"/>
  <c r="D172" i="8" s="1"/>
  <c r="D165" i="8" s="1"/>
  <c r="D599" i="8"/>
  <c r="D348" i="8"/>
  <c r="D598" i="8" l="1"/>
  <c r="D589" i="8" s="1"/>
  <c r="D347" i="8"/>
  <c r="D184" i="8" l="1"/>
  <c r="D241" i="8" l="1"/>
  <c r="D67" i="8" l="1"/>
  <c r="D56" i="8"/>
  <c r="D133" i="8"/>
  <c r="D130" i="8" s="1"/>
  <c r="D152" i="8"/>
  <c r="D151" i="8" s="1"/>
  <c r="D578" i="8"/>
  <c r="D533" i="8"/>
  <c r="D498" i="8"/>
  <c r="D439" i="8"/>
  <c r="D55" i="8" l="1"/>
  <c r="D69" i="8"/>
  <c r="D66" i="8" s="1"/>
  <c r="D369" i="8"/>
  <c r="D374" i="8"/>
  <c r="D443" i="8"/>
  <c r="D54" i="8" l="1"/>
  <c r="D76" i="8"/>
  <c r="D75" i="8" s="1"/>
  <c r="D74" i="8" s="1"/>
  <c r="D619" i="8" l="1"/>
  <c r="D618" i="8" s="1"/>
  <c r="D602" i="8" s="1"/>
  <c r="D236" i="8"/>
  <c r="D211" i="8"/>
  <c r="D376" i="8"/>
  <c r="D123" i="8" l="1"/>
  <c r="D45" i="8"/>
  <c r="D311" i="8" l="1"/>
  <c r="D244" i="8" l="1"/>
  <c r="D243" i="8" s="1"/>
  <c r="D239" i="8"/>
  <c r="D238" i="8" s="1"/>
  <c r="D531" i="8" l="1"/>
  <c r="D530" i="8" l="1"/>
  <c r="D567" i="8"/>
  <c r="D566" i="8" s="1"/>
  <c r="D98" i="8"/>
  <c r="D97" i="8" s="1"/>
  <c r="D95" i="8"/>
  <c r="D94" i="8" s="1"/>
  <c r="D92" i="8"/>
  <c r="D91" i="8" s="1"/>
  <c r="D90" i="8" l="1"/>
  <c r="D225" i="8" l="1"/>
  <c r="D199" i="8"/>
  <c r="D196" i="8"/>
  <c r="D302" i="8" l="1"/>
  <c r="D299" i="8" s="1"/>
  <c r="D404" i="8"/>
  <c r="D189" i="8" l="1"/>
  <c r="D388" i="8"/>
  <c r="D156" i="8" l="1"/>
  <c r="D155" i="8" s="1"/>
  <c r="D504" i="8"/>
  <c r="D572" i="8" l="1"/>
  <c r="D571" i="8" s="1"/>
  <c r="D565" i="8" s="1"/>
  <c r="D419" i="8" l="1"/>
  <c r="D413" i="8"/>
  <c r="D398" i="8"/>
  <c r="D380" i="8"/>
  <c r="D228" i="8"/>
  <c r="D208" i="8"/>
  <c r="D307" i="8" l="1"/>
  <c r="D305" i="8"/>
  <c r="D304" i="8" l="1"/>
  <c r="D247" i="8"/>
  <c r="D246" i="8" s="1"/>
  <c r="D180" i="8" l="1"/>
  <c r="D72" i="8"/>
  <c r="D71" i="8" s="1"/>
  <c r="D65" i="8" s="1"/>
  <c r="D581" i="8" l="1"/>
  <c r="D577" i="8" l="1"/>
  <c r="D122" i="8"/>
  <c r="D121" i="8" s="1"/>
  <c r="D154" i="8" l="1"/>
  <c r="D128" i="8"/>
  <c r="D127" i="8" s="1"/>
  <c r="D126" i="8" s="1"/>
  <c r="D47" i="8"/>
  <c r="D44" i="8" s="1"/>
  <c r="D492" i="8"/>
  <c r="D461" i="8"/>
  <c r="D457" i="8"/>
  <c r="D310" i="8"/>
  <c r="D309" i="8" s="1"/>
  <c r="D275" i="8"/>
  <c r="D269" i="8" s="1"/>
  <c r="D186" i="8"/>
  <c r="D81" i="8"/>
  <c r="D80" i="8" s="1"/>
  <c r="D79" i="8" s="1"/>
  <c r="D29" i="8"/>
  <c r="D28" i="8" s="1"/>
  <c r="D24" i="8"/>
  <c r="D23" i="8" s="1"/>
  <c r="D40" i="8"/>
  <c r="D39" i="8" s="1"/>
  <c r="D584" i="8"/>
  <c r="D583" i="8" s="1"/>
  <c r="D120" i="8" l="1"/>
  <c r="D38" i="8"/>
  <c r="D298" i="8"/>
  <c r="D456" i="8"/>
  <c r="D454" i="8" s="1"/>
  <c r="D31" i="8"/>
  <c r="D22" i="8" s="1"/>
  <c r="D231" i="8"/>
  <c r="D486" i="8"/>
  <c r="D485" i="8" s="1"/>
  <c r="D483" i="8"/>
  <c r="D481" i="8"/>
  <c r="D496" i="8"/>
  <c r="D495" i="8" s="1"/>
  <c r="D506" i="8"/>
  <c r="D512" i="8"/>
  <c r="D20" i="8"/>
  <c r="D19" i="8" s="1"/>
  <c r="D18" i="8" s="1"/>
  <c r="D85" i="8"/>
  <c r="D84" i="8" s="1"/>
  <c r="D88" i="8"/>
  <c r="D87" i="8" s="1"/>
  <c r="D102" i="8"/>
  <c r="D106" i="8"/>
  <c r="D108" i="8"/>
  <c r="D112" i="8"/>
  <c r="D111" i="8" s="1"/>
  <c r="D116" i="8"/>
  <c r="D115" i="8" s="1"/>
  <c r="D114" i="8" s="1"/>
  <c r="D177" i="8"/>
  <c r="D193" i="8"/>
  <c r="D202" i="8"/>
  <c r="D205" i="8"/>
  <c r="D219" i="8"/>
  <c r="D222" i="8"/>
  <c r="D253" i="8"/>
  <c r="D258" i="8"/>
  <c r="D260" i="8"/>
  <c r="D262" i="8"/>
  <c r="D255" i="8"/>
  <c r="D342" i="8"/>
  <c r="D344" i="8"/>
  <c r="D361" i="8"/>
  <c r="D365" i="8"/>
  <c r="D358" i="8"/>
  <c r="D384" i="8"/>
  <c r="D368" i="8" s="1"/>
  <c r="D409" i="8"/>
  <c r="D407" i="8"/>
  <c r="D430" i="8"/>
  <c r="D434" i="8"/>
  <c r="D437" i="8"/>
  <c r="D441" i="8"/>
  <c r="D473" i="8"/>
  <c r="D477" i="8"/>
  <c r="D587" i="8"/>
  <c r="D586" i="8" s="1"/>
  <c r="D218" i="8" l="1"/>
  <c r="D429" i="8"/>
  <c r="D352" i="8"/>
  <c r="D176" i="8"/>
  <c r="D501" i="8"/>
  <c r="D472" i="8"/>
  <c r="D466" i="8" s="1"/>
  <c r="D257" i="8"/>
  <c r="D192" i="8"/>
  <c r="D455" i="8"/>
  <c r="D252" i="8"/>
  <c r="D251" i="8" s="1"/>
  <c r="D436" i="8"/>
  <c r="D83" i="8"/>
  <c r="D101" i="8"/>
  <c r="D100" i="8" s="1"/>
  <c r="D51" i="8"/>
  <c r="D338" i="8"/>
  <c r="D337" i="8" s="1"/>
  <c r="D406" i="8"/>
  <c r="D351" i="8" s="1"/>
  <c r="D480" i="8"/>
  <c r="D479" i="8" l="1"/>
  <c r="D50" i="8"/>
  <c r="D49" i="8" s="1"/>
  <c r="D175" i="8"/>
  <c r="D78" i="8"/>
  <c r="D623" i="8" l="1"/>
</calcChain>
</file>

<file path=xl/sharedStrings.xml><?xml version="1.0" encoding="utf-8"?>
<sst xmlns="http://schemas.openxmlformats.org/spreadsheetml/2006/main" count="1575" uniqueCount="634">
  <si>
    <t>100</t>
  </si>
  <si>
    <t>ВР</t>
  </si>
  <si>
    <t>Наименование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</si>
  <si>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</si>
  <si>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</si>
  <si>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</si>
  <si>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</si>
  <si>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</si>
  <si>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</si>
  <si>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</si>
  <si>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</si>
  <si>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</si>
  <si>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</si>
  <si>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Предоставление государственной социальной помощи малоимущим семьям, малоимущим одиноко проживающим гражданам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</si>
  <si>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</si>
  <si>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</si>
  <si>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</si>
  <si>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</si>
  <si>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</si>
  <si>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</si>
  <si>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</si>
  <si>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</si>
  <si>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</si>
  <si>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</si>
  <si>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</si>
  <si>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</si>
  <si>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</si>
  <si>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</si>
  <si>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</si>
  <si>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 xml:space="preserve">                                               РАСПРЕДЕЛЕНИЕ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</si>
  <si>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</si>
  <si>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</si>
  <si>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</si>
  <si>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</si>
  <si>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</si>
  <si>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</si>
  <si>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</si>
  <si>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</si>
  <si>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</si>
  <si>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</si>
  <si>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</si>
  <si>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</si>
  <si>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</si>
  <si>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</si>
  <si>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</si>
  <si>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</si>
  <si>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</si>
  <si>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</si>
  <si>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</si>
  <si>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</si>
  <si>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</si>
  <si>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</si>
  <si>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</si>
  <si>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</si>
  <si>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</si>
  <si>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</si>
  <si>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</si>
  <si>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</si>
  <si>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</si>
  <si>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50 0 00 00000</t>
  </si>
  <si>
    <t>50 2 00 00000</t>
  </si>
  <si>
    <t>50 2 00 10010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</si>
  <si>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</si>
  <si>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</si>
  <si>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</si>
  <si>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</si>
  <si>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</si>
  <si>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</si>
  <si>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</si>
  <si>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</si>
  <si>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</si>
  <si>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</si>
  <si>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</si>
  <si>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</si>
  <si>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</si>
  <si>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</si>
  <si>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</si>
  <si>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</si>
  <si>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</si>
  <si>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</si>
  <si>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</si>
  <si>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</si>
  <si>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</si>
  <si>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</si>
  <si>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</si>
  <si>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</si>
  <si>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</si>
  <si>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</si>
  <si>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</si>
  <si>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</si>
  <si>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</si>
  <si>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</si>
  <si>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</si>
  <si>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</si>
  <si>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</si>
  <si>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</si>
  <si>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</si>
  <si>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</si>
  <si>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</si>
  <si>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</si>
  <si>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</si>
  <si>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</si>
  <si>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</si>
  <si>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</si>
  <si>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</si>
  <si>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</si>
  <si>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</si>
  <si>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</si>
  <si>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</si>
  <si>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</si>
  <si>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</si>
  <si>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</si>
  <si>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</si>
  <si>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</si>
  <si>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</si>
  <si>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</si>
  <si>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</si>
  <si>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</si>
  <si>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</si>
  <si>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</si>
  <si>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</si>
  <si>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</si>
  <si>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</si>
  <si>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</si>
  <si>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</si>
  <si>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</si>
  <si>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</si>
  <si>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</si>
  <si>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</si>
  <si>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</si>
  <si>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</si>
  <si>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</si>
  <si>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</si>
  <si>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</si>
  <si>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</si>
  <si>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</si>
  <si>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</si>
  <si>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</si>
  <si>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</si>
  <si>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</si>
  <si>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</si>
  <si>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</si>
  <si>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</si>
  <si>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</si>
  <si>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</si>
  <si>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</si>
  <si>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</si>
  <si>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</si>
  <si>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</si>
  <si>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</si>
  <si>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</si>
  <si>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</si>
  <si>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</si>
  <si>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</si>
  <si>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</si>
  <si>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</si>
  <si>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</si>
  <si>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09 0 01 78220</t>
  </si>
  <si>
    <t>09 0 01 78230</t>
  </si>
  <si>
    <t>09 0 01 78210</t>
  </si>
  <si>
    <t>09 0 01 78240</t>
  </si>
  <si>
    <t>09 0 01 78250</t>
  </si>
  <si>
    <t>09 0 01 R4620</t>
  </si>
  <si>
    <t>09 0 01 77220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</si>
  <si>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</si>
  <si>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</si>
  <si>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</si>
  <si>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</si>
  <si>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</si>
  <si>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</si>
  <si>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</si>
  <si>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</si>
  <si>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</si>
  <si>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</si>
  <si>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</si>
  <si>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</si>
  <si>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</si>
  <si>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</si>
  <si>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</si>
  <si>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</si>
  <si>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</si>
  <si>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</si>
  <si>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</si>
  <si>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</si>
  <si>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</si>
  <si>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</si>
  <si>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</si>
  <si>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</si>
  <si>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</si>
  <si>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</si>
  <si>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</si>
  <si>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</si>
  <si>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</si>
  <si>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</si>
  <si>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</si>
  <si>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</si>
  <si>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</si>
  <si>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</si>
  <si>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</si>
  <si>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</si>
  <si>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</si>
  <si>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</si>
  <si>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</si>
  <si>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>03 0 01 11010</t>
  </si>
  <si>
    <t>03 0 02 00000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</si>
  <si>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</si>
  <si>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</si>
  <si>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</si>
  <si>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</si>
  <si>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</si>
  <si>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</si>
  <si>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 xml:space="preserve">04 3 01 21440  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</si>
  <si>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</si>
  <si>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</si>
  <si>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</si>
  <si>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</si>
  <si>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</si>
  <si>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</si>
  <si>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</si>
  <si>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</si>
  <si>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</si>
  <si>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Содержание мест захоронения</t>
  </si>
  <si>
    <t>07 2 02 22320</t>
  </si>
  <si>
    <t>Прочие мероприятия по благоустройству</t>
  </si>
  <si>
    <t>Подпрограмма "Обеспечение жильем молодых семей в Советском городском округе Ставропольского края"</t>
  </si>
  <si>
    <t>07 4 00 00000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</si>
  <si>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</si>
  <si>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</si>
  <si>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</si>
  <si>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02 3 00 10010</t>
  </si>
  <si>
    <t>02 3 00 10020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</si>
  <si>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</si>
  <si>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</si>
  <si>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</si>
  <si>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</si>
  <si>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</si>
  <si>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к   решению Совета депутатов Советского</t>
  </si>
  <si>
    <r>
      <t xml:space="preserve">        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</si>
  <si>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 xml:space="preserve">Резервные фонды </t>
  </si>
  <si>
    <t>11 0 02 00000</t>
  </si>
  <si>
    <t>09 0 01 78260</t>
  </si>
  <si>
    <t>09 0 Р1 50840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</si>
  <si>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</si>
  <si>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</si>
  <si>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</si>
  <si>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</si>
  <si>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</si>
  <si>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</si>
  <si>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</si>
  <si>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>15 0 02 00000</t>
  </si>
  <si>
    <t>15 0 02 20100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</si>
  <si>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</si>
  <si>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</si>
  <si>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</si>
  <si>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</si>
  <si>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</si>
  <si>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</si>
  <si>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</si>
  <si>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</si>
  <si>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>Расходы на проведение мероприятий по организации отдыха детей в учреждениях дополнительного образования</t>
  </si>
  <si>
    <t>57 0 01 00000</t>
  </si>
  <si>
    <t>57 0 01 20090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</si>
  <si>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</si>
  <si>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</si>
  <si>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</si>
  <si>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</si>
  <si>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</si>
  <si>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09 0 02 76280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</si>
  <si>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</si>
  <si>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</si>
  <si>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</si>
  <si>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</si>
  <si>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</si>
  <si>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</si>
  <si>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</si>
  <si>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Проведение информационно-пропагандистских мероприятий, направленных на профилактику идеологии терроризма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</si>
  <si>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</si>
  <si>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</si>
  <si>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</si>
  <si>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 xml:space="preserve"> Выплата пособия на ребенка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</si>
  <si>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</si>
  <si>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</si>
  <si>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</si>
  <si>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</si>
  <si>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</si>
  <si>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</si>
  <si>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</si>
  <si>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</si>
  <si>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</si>
  <si>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</si>
  <si>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</si>
  <si>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</si>
  <si>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</si>
  <si>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</si>
  <si>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</si>
  <si>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</si>
  <si>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</si>
  <si>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</si>
  <si>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</si>
  <si>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</si>
  <si>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</si>
  <si>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</si>
  <si>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</si>
  <si>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</si>
  <si>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</si>
  <si>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</si>
  <si>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</si>
  <si>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</si>
  <si>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</si>
  <si>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</si>
  <si>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</si>
  <si>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</si>
  <si>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</si>
  <si>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</si>
  <si>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</si>
  <si>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</si>
  <si>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</si>
  <si>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</si>
  <si>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</si>
  <si>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</si>
  <si>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</si>
  <si>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</si>
  <si>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</si>
  <si>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</si>
  <si>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</si>
  <si>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</si>
  <si>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</si>
  <si>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</si>
  <si>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</si>
  <si>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</si>
  <si>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</si>
  <si>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</si>
  <si>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</si>
  <si>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</si>
  <si>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</si>
  <si>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</si>
  <si>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</si>
  <si>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</si>
  <si>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</si>
  <si>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</si>
  <si>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</si>
  <si>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</si>
  <si>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</si>
  <si>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</si>
  <si>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</si>
  <si>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</si>
  <si>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</si>
  <si>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</si>
  <si>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</si>
  <si>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</si>
  <si>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</si>
  <si>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</si>
  <si>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</si>
  <si>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04 2 00 00000</t>
  </si>
  <si>
    <t>Подпрограмма «Модернизация улично-дорожной сети Советского городского округа Ставропольского края»</t>
  </si>
  <si>
    <t>Реализация регионального проекта "Финансовая поддержка семей при рождении детей"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</si>
  <si>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</si>
  <si>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</si>
  <si>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</si>
  <si>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</si>
  <si>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</si>
  <si>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</si>
  <si>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</si>
  <si>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98 0 00 00000</t>
  </si>
  <si>
    <t>Реализация функций иных муниципальных органов</t>
  </si>
  <si>
    <t>09 0 02 R3020</t>
  </si>
  <si>
    <t>Осуществление ежемесячных выплат на детей в возрасте от трех до семи лет включительно</t>
  </si>
  <si>
    <t>98 2 00 00000</t>
  </si>
  <si>
    <t>98 2 00 22381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</si>
  <si>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</si>
  <si>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</si>
  <si>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</si>
  <si>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</si>
  <si>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</si>
  <si>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09 0 01 78270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</si>
  <si>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</si>
  <si>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15 0 03 00000</t>
  </si>
  <si>
    <t>15 0 03 11010</t>
  </si>
  <si>
    <t>Капитальный ремонт и ремонт автомобильных дорог общего пользования местного назначения в городских округах и городских поселениях</t>
  </si>
  <si>
    <t>Программа "Гармонизация межнациональных отношений, предупреждение этнического и религиозного экстримизма, укрепление единства российской нации на территории Советского городского округа Ставропольского края"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</si>
  <si>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</si>
  <si>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</si>
  <si>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</si>
  <si>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000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</si>
  <si>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</si>
  <si>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</si>
  <si>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Основное мероприятие «Развитие массовой физической культуры и спорта в городском округе»</t>
  </si>
  <si>
    <t>200</t>
  </si>
  <si>
    <t>Расходы в области градостроительной деятельности</t>
  </si>
  <si>
    <t>11 0 01 20230</t>
  </si>
  <si>
    <t>Оказание государственной социальной помощи на основании социального контракта отдельным категориям граждан
 </t>
  </si>
  <si>
    <t>09 0 03 R4040</t>
  </si>
  <si>
    <t>Единая субвенция</t>
  </si>
  <si>
    <t>09 0 01 78000</t>
  </si>
  <si>
    <t>51 5 00 76360</t>
  </si>
  <si>
    <t>Выплата социального пособия на погребение</t>
  </si>
  <si>
    <t>800</t>
  </si>
  <si>
    <t>Расходы на содержание имущества, находящегося в муниципальной собственности округа</t>
  </si>
  <si>
    <t>16 0 02 00000</t>
  </si>
  <si>
    <t>16 0 02 22020</t>
  </si>
  <si>
    <t>Расходы на содержание имущества</t>
  </si>
  <si>
    <t>Основное мероприятие "Расходы на содержание имущества"</t>
  </si>
  <si>
    <t>08 0 00 00000</t>
  </si>
  <si>
    <t>Реализация программ формирования современной городской среды</t>
  </si>
  <si>
    <t>Реализация регионального проекта  "Формирование комфортной городской среды"</t>
  </si>
  <si>
    <t>08 0 F2 00000</t>
  </si>
  <si>
    <t>08 0 F2 55550</t>
  </si>
  <si>
    <t>МУНИЦИПАЛЬНАЯ ПРОГРАММА СОВЕТСКОГО ГОРОДСКОГО ОКРУГА СТАВРОПОЛЬСКОГО КРАЯ "ФОРМИРОВАНИЕ КОМФОРТНОЙ ГОРОДСКОЙ СРЕДЫ СОВЕТСКОГО ГОРОДСКОГО ОКРУГА СТАВРОПОЛЬСКОГО КРАЯ"</t>
  </si>
  <si>
    <t>17 0 07 78810</t>
  </si>
  <si>
    <t>09 0 01 78730</t>
  </si>
  <si>
    <t>52 1 00 10010</t>
  </si>
  <si>
    <t>52 1 00 10020</t>
  </si>
  <si>
    <t>Непрограммные расходы  в области других вопросов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</si>
  <si>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</si>
  <si>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Организация мероприятий, направленных на противодействие коррупции на территории округа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</si>
  <si>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</si>
  <si>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</si>
  <si>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20 1 01 10100</t>
  </si>
  <si>
    <t>Целевые средства на реализацию Указа Президента Российской Федерации от 7 мая 2012 года № 597 "О мероприятиях по реализации государственной социальной политики"</t>
  </si>
  <si>
    <t xml:space="preserve">                                                                                                                             Приложение 7 </t>
  </si>
  <si>
    <t>Реализация инициативного проекта за счет инициативных платежей</t>
  </si>
  <si>
    <t>Основное мероприятие "Реализация инициативного проекта"</t>
  </si>
  <si>
    <t xml:space="preserve">Основное мероприятие "Реализация инициативного проекта" </t>
  </si>
  <si>
    <t>Основное мероприятие "Развитие библиотечного обслуживания населения Советского городского округа округа"</t>
  </si>
  <si>
    <t>04 2 05 00000</t>
  </si>
  <si>
    <t>04 2 05 2ИП00</t>
  </si>
  <si>
    <t>07 2 05 00000</t>
  </si>
  <si>
    <t>70 0 01 11010</t>
  </si>
  <si>
    <t>Расходы на обеспечение деятельности МКУ "Хозяйственно - эксплуатационная служба"</t>
  </si>
  <si>
    <t>70 0 01 00000</t>
  </si>
  <si>
    <t>70 0 01 22330</t>
  </si>
  <si>
    <t>70 0 02 00000</t>
  </si>
  <si>
    <t>70 0 02 22020</t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</si>
  <si>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</si>
  <si>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</si>
  <si>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54 0 00 00000</t>
  </si>
  <si>
    <t>54 1 00 00000</t>
  </si>
  <si>
    <t xml:space="preserve">54 1 00 11010 </t>
  </si>
  <si>
    <t>КОНТРОЛЬНО-СЧЕТНЫЙ ОРГАН СОВЕТСКОГО ГОРОДСКОГО ОКРУГА СТАВРОПОЛЬСКОГО КРАЯ</t>
  </si>
  <si>
    <t>52 0 00 0000</t>
  </si>
  <si>
    <t>52 1 00 00000</t>
  </si>
  <si>
    <t>50 2 00 10020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</si>
  <si>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</si>
  <si>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17 0 10 00000</t>
  </si>
  <si>
    <t>17 0 10 25010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</si>
  <si>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</si>
  <si>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</si>
  <si>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 xml:space="preserve">Непрограммные расходы в рамках обеспечения деятельности контрольно-счетной палаты Советского городского округа Ставропольского края </t>
  </si>
  <si>
    <t>10 0 10 00000</t>
  </si>
  <si>
    <t>10 0 10 25010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</si>
  <si>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</si>
  <si>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10 0 05 00000</t>
  </si>
  <si>
    <t>09 0 01 81110</t>
  </si>
  <si>
    <t>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</t>
  </si>
  <si>
    <t>08 0 01 22310</t>
  </si>
  <si>
    <t>08 0 01 00000</t>
  </si>
  <si>
    <t>Непрограммные мероприятия</t>
  </si>
  <si>
    <t>98 1 00 00000</t>
  </si>
  <si>
    <t>98 1 00 76902</t>
  </si>
  <si>
    <t xml:space="preserve">Финансовое обеспечение реализации мероприятий, связанных с призывом граждан  Российской Федерации на военную службу по частичной мобилизации в Вооруженные Силы Российской Федерации </t>
  </si>
  <si>
    <t>98 1 00 76903</t>
  </si>
  <si>
    <t xml:space="preserve">                                                                                                                             округа Ставропольского края на 2023 год</t>
  </si>
  <si>
    <r>
      <t xml:space="preserve">                                                                                                                             и плановый период 2024 и 2025 годов</t>
    </r>
    <r>
      <rPr>
        <sz val="14"/>
        <rFont val="Calibri"/>
        <family val="2"/>
        <charset val="204"/>
      </rPr>
      <t>»</t>
    </r>
  </si>
  <si>
    <t xml:space="preserve">04 2 05 SИП20 </t>
  </si>
  <si>
    <t xml:space="preserve">04 2 05 2ИП20 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</si>
  <si>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</si>
  <si>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</si>
  <si>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07 4 00 L4970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</si>
  <si>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</si>
  <si>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10 0 05 S6650</t>
  </si>
  <si>
    <t>15 0 05 00000</t>
  </si>
  <si>
    <t>15 0 05 SИП19</t>
  </si>
  <si>
    <t>15 0 05 2ИП19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</si>
  <si>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</si>
  <si>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 xml:space="preserve">04 2 05 2ИП21 </t>
  </si>
  <si>
    <t xml:space="preserve">04 2 05 SИП21 </t>
  </si>
  <si>
    <t>07 2 05 SИП25</t>
  </si>
  <si>
    <t>07 2 05 2ИП25</t>
  </si>
  <si>
    <t>07 2 05 SИП22</t>
  </si>
  <si>
    <t>07 2 05 2ИП22</t>
  </si>
  <si>
    <t>07 2 05 SИП24</t>
  </si>
  <si>
    <t>07 2 05 2ИП24</t>
  </si>
  <si>
    <t>07 2 05 SИП23</t>
  </si>
  <si>
    <t>07 2 05 2ИП23</t>
  </si>
  <si>
    <t xml:space="preserve"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2023 год </t>
  </si>
  <si>
    <t>10 0 02 L5194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</si>
  <si>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</si>
  <si>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17 0 11 00000</t>
  </si>
  <si>
    <t>17 0 11 11010</t>
  </si>
  <si>
    <t xml:space="preserve"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</si>
  <si>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</si>
  <si>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</si>
  <si>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r>
      <t>Реализация инициативного проекта зв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</si>
  <si>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 xml:space="preserve">Реализация инициативного проекта "Благоустройство прилегающей общественной территории к ФОКу (2 этап) села Солдато-Александровское Советского городского округа Ставропольского края " </t>
  </si>
  <si>
    <t>Реализация инициативного проекта за счет инициативных платежей "Благоустройство прилегающей общественной территории к ФОКу (2 этап)села Солдато-Александровское Советского городского округа Ставропольского края "</t>
  </si>
  <si>
    <t xml:space="preserve">Реализация инициативного проекта "Благоустройство 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</si>
  <si>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 " </t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</si>
  <si>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</si>
  <si>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</si>
  <si>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</si>
  <si>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17 0 02 R3030</t>
  </si>
  <si>
    <t xml:space="preserve">Предоставление молодым семьям социальных выплат на приобретение (строительство) жилья 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</si>
  <si>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</si>
  <si>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</si>
  <si>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Расходы на профилактику правонарушений среди несовершеннолетних и молодежи</t>
  </si>
  <si>
    <t>56 1 00 00000</t>
  </si>
  <si>
    <t>56 1 01 00000</t>
  </si>
  <si>
    <t>56 1 01 21310</t>
  </si>
  <si>
    <t>Основное мероприятие "Профилактика мошенничества на территории округа"</t>
  </si>
  <si>
    <t>Расходы на профилактику мошенничества на территории округа</t>
  </si>
  <si>
    <t>56 1 02 00000</t>
  </si>
  <si>
    <t>56 1 02 21320</t>
  </si>
  <si>
    <t>Основное мероприятие "Профилактика рецидивной преступности"</t>
  </si>
  <si>
    <t>Расходы на профилактику рецидивной преступности</t>
  </si>
  <si>
    <t>56 1 03 00000</t>
  </si>
  <si>
    <t>56 1 03 21330</t>
  </si>
  <si>
    <t>Основное мероприятие "Профилактика алкоголизма на территории округа"</t>
  </si>
  <si>
    <t>Расходы на профилактику алкоголизма на территории округа</t>
  </si>
  <si>
    <t>56 1 04 00000</t>
  </si>
  <si>
    <t>56 1 04 21340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</si>
  <si>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</si>
  <si>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</si>
  <si>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56 1 05 00000</t>
  </si>
  <si>
    <t>56 1 05 21350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</si>
  <si>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</si>
  <si>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</si>
  <si>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56 2 00 00000</t>
  </si>
  <si>
    <t>Расходы на профилактику наркомании и формирование у детей и молодежи округа мотивации к здоровому образу жизни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</si>
  <si>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</si>
  <si>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</si>
  <si>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56 2 01 00000</t>
  </si>
  <si>
    <t>56 2 01 21360</t>
  </si>
  <si>
    <t>56 2 02 00000</t>
  </si>
  <si>
    <t>56 2 02 21370</t>
  </si>
  <si>
    <t>Основное мероприятие "Информационное обеспечение антинаркотической работы"</t>
  </si>
  <si>
    <t>Расходы на информационное обеспечение антинаркотической работы</t>
  </si>
  <si>
    <t>56 2 03 00000</t>
  </si>
  <si>
    <t>56 2 03 21380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</si>
  <si>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</si>
  <si>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</si>
  <si>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 xml:space="preserve">04 3 01 S6720  </t>
  </si>
  <si>
    <t>Организация и обеспечение отдыха и оздоровления детей</t>
  </si>
  <si>
    <t>Реализация регионального проекта "Патриотическое воспитание граждан Российской Федерации"</t>
  </si>
  <si>
    <t>17 0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</si>
  <si>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</si>
  <si>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 0 ЕВ 51790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</si>
  <si>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</si>
  <si>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 xml:space="preserve"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 </t>
  </si>
  <si>
    <t>Основное мероприятие "Обеспечение развития и укрепления материально-технической базы учреждений культуры"</t>
  </si>
  <si>
    <t>Основное мероприятие "Мероприятия, направленные на проведение ремонта, восстановление и реставрацию памятников культуры"</t>
  </si>
  <si>
    <t>10 0 06 00000</t>
  </si>
  <si>
    <t>10 0 06  L4670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</si>
  <si>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</si>
  <si>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10 0 04 S6660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</si>
  <si>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</si>
  <si>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инициативного проекта "Ремонт тротуаров  по ул. Победа (от ул. Мостовая до СОШ № 7) с. Отказного Советского городского округа Ставропольского края"</t>
  </si>
  <si>
    <t xml:space="preserve">Реализация инициативного проекта за счет инициативных платежей "Ремонт тротуаров  по ул. Победа (от ул. Мостовая до СОШ № 7) с. Отказного Советского городского округа Ставропольского края" </t>
  </si>
  <si>
    <t>17 0 02 S6500</t>
  </si>
  <si>
    <t>Расходы на приобретение и содержание имущества, находящегося в муниципальной собственности округа</t>
  </si>
  <si>
    <t>02 1 00 20070</t>
  </si>
  <si>
    <t>Капитальные вложения в объекты государственной (муниципальной) собственности</t>
  </si>
  <si>
    <t>07 5 00 00000</t>
  </si>
  <si>
    <t>Подпрограмма "Приобретение специализированной техники для нужд жилищно-коммунального обслуживания"</t>
  </si>
  <si>
    <t>Основное мероприятие "Увеличение уставного фонда муниципального унитарного предприятия "Жилищно-коммунальное хозяйства города Зеленокумска"</t>
  </si>
  <si>
    <t>07 5 01 00000</t>
  </si>
  <si>
    <t>Расходы для приобретения специализированной техники.</t>
  </si>
  <si>
    <t>07 5 01 61020</t>
  </si>
  <si>
    <t>09 0 02 73020</t>
  </si>
  <si>
    <t>Реализация регионального проекта "Творческие люди"</t>
  </si>
  <si>
    <t>10 0 A2 00000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</si>
  <si>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</si>
  <si>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10 0 A2 55192</t>
  </si>
  <si>
    <t>Предоставление субсидий бюджетным,
автономным учреждениям и иным некоммерческим организациям</t>
  </si>
  <si>
    <t>Разработка проекта зон охраны объекта культурного наследия</t>
  </si>
  <si>
    <t>10 0 05 28300</t>
  </si>
  <si>
    <t>Основное мероприятие "Капитальное строительство объектов спорта"</t>
  </si>
  <si>
    <t>Строительство (реконструкция объектов спорта за счет средств местного бюджета)</t>
  </si>
  <si>
    <t>15 0 04 00000</t>
  </si>
  <si>
    <t>15 0 04 S700Б</t>
  </si>
  <si>
    <t>15 0 05 SИП26</t>
  </si>
  <si>
    <t>15 0 05 2ИП26</t>
  </si>
  <si>
    <t>Реализация инициативного проекта "Обустройство спортивной площадки в п. Селивановка Советского городского округа Ставропольского края"</t>
  </si>
  <si>
    <t>56 1 06 00000</t>
  </si>
  <si>
    <t>56 1 06 21390</t>
  </si>
  <si>
    <t>Расходы на профилактику правонарушений на улицах и в общественных местах на территории округа</t>
  </si>
  <si>
    <t>57 0 01 21350</t>
  </si>
  <si>
    <t>Расходы на рекультивацию земель на территории округа</t>
  </si>
  <si>
    <t>98 1 00 23100</t>
  </si>
  <si>
    <t>98 1 00 61030</t>
  </si>
  <si>
    <t>600</t>
  </si>
  <si>
    <t>Предоставление субсидии бюджетным, автономным учреждениям и иным некомерческим организациям</t>
  </si>
  <si>
    <t>Предоставление субсидии для реализации мероприятий, связанных с проведением капитального ремонта общего имущества в многоквартирном доме</t>
  </si>
  <si>
    <t>98 1 00 61040</t>
  </si>
  <si>
    <t>Предоставление субсидии МУП "Коммунальное хозяйство села Горькая Балка"</t>
  </si>
  <si>
    <t>10 0 05 28200</t>
  </si>
  <si>
    <t>Расходы на проведение работ по сохранению объектов культурного наследия</t>
  </si>
  <si>
    <t>57 0 03 00000</t>
  </si>
  <si>
    <t>57 0 03 21410</t>
  </si>
  <si>
    <t>Основное мероприятие "Безопасный город"</t>
  </si>
  <si>
    <t>Расходы на обеспечение безопасности населения Советского городского округа Ставропольского края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</si>
  <si>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 за счет средств резервного фонда Правительства Ставропольского края</t>
  </si>
  <si>
    <t>Основное мероприятие "Профилактика правонарушений на улицах и в общественных местах на территории округа"</t>
  </si>
  <si>
    <t>17 0 02 77130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</si>
  <si>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</si>
  <si>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 2 05 SИП27</t>
  </si>
  <si>
    <t>07 2 05 2ИП27</t>
  </si>
  <si>
    <t>08 0 02 00000</t>
  </si>
  <si>
    <t>08 0 02 S5760</t>
  </si>
  <si>
    <t>Обеспечение комплексного развития сельских территорий</t>
  </si>
  <si>
    <t>Основное мероприятие «Комплексное развитие сельских территорий»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</si>
  <si>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за счет средств резервного фонда Правительства Ставропольского края</t>
  </si>
  <si>
    <t>98 1 00 79202</t>
  </si>
  <si>
    <t>50 1 00 00000</t>
  </si>
  <si>
    <t>50 1 00 10010</t>
  </si>
  <si>
    <t>50 1 00 10020</t>
  </si>
  <si>
    <t>Председатель законодательного (представительного) органа муниципального образования</t>
  </si>
  <si>
    <t>Реализация инициативного проекта (Устройство тротуара по ул. Гагарина в с. Нины Советского городского округа Ставропольского края)</t>
  </si>
  <si>
    <t>Реализация инициативного проекта за счет инициативных платежей (Устройство тротуара по ул. Гагарина в с. Нины Советского городского округа Ставропольского края)</t>
  </si>
  <si>
    <t>15 0 05 20120</t>
  </si>
  <si>
    <t>Расходы в связи с удорожанием цены проекта</t>
  </si>
  <si>
    <t>10 0 03 00000</t>
  </si>
  <si>
    <t>10 0 03 SИП28</t>
  </si>
  <si>
    <t>10 0 03 2ИП28</t>
  </si>
  <si>
    <t>Реализация инициативного проекта (Ремонт спортивного зала МКУ «КДЦ» в селе Горькая Балка Советского городского округа Ставропольского края)</t>
  </si>
  <si>
    <t>Реализация инициативного проекта за счет инициативных платежей (Ремонт спортивного зала МКУ «КДЦ» в селе Горькая Балка Советского городского округа Ставропольского края)</t>
  </si>
  <si>
    <r>
      <t>Основное мероприятие "Реализация инициативного проекта"</t>
    </r>
    <r>
      <rPr>
        <sz val="12"/>
        <color theme="1"/>
        <rFont val="Times New Roman"/>
        <family val="1"/>
        <charset val="204"/>
      </rPr>
      <t xml:space="preserve"> </t>
    </r>
  </si>
  <si>
    <t>11 0 01 20210</t>
  </si>
  <si>
    <t>Расходы в области разработки основной градостроительной документации</t>
  </si>
  <si>
    <t>17 0 03 00000</t>
  </si>
  <si>
    <t>17 0 03 11010</t>
  </si>
  <si>
    <t>Основное мероприятие «Обеспечение  функционирования модели персонифицированного финансирования дополнительного образования  детей»</t>
  </si>
  <si>
    <t xml:space="preserve">                                                                                                                             от 8 декабря 2022 года №22</t>
  </si>
  <si>
    <t xml:space="preserve">( в редакции решения Совета депутатов Советского </t>
  </si>
  <si>
    <t>городского округа Ставропольского края от 28 июня 2023г. № 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</si>
</sst>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3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distributed" wrapText="1"/>
    </xf>
    <xf numFmtId="49" fontId="3" fillId="2" borderId="2" xfId="0" applyNumberFormat="1" applyFont="1" applyFill="1" applyBorder="1" applyAlignment="1">
      <alignment wrapText="1"/>
    </xf>
    <xf numFmtId="0" fontId="2" fillId="2" borderId="0" xfId="1" applyFill="1"/>
    <xf numFmtId="49" fontId="3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14" fillId="2" borderId="0" xfId="4" applyFont="1" applyFill="1" applyAlignment="1">
      <alignment horizontal="center" vertical="center"/>
    </xf>
    <xf numFmtId="164" fontId="14" fillId="2" borderId="0" xfId="4" applyFont="1" applyFill="1" applyAlignment="1" applyProtection="1">
      <alignment horizontal="center" vertical="center"/>
      <protection hidden="1"/>
    </xf>
    <xf numFmtId="164" fontId="14" fillId="2" borderId="0" xfId="4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>
      <alignment horizontal="center" vertical="center"/>
    </xf>
    <xf numFmtId="0" fontId="5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7" fillId="2" borderId="0" xfId="1" applyFont="1" applyFill="1" applyProtection="1"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6" fillId="2" borderId="0" xfId="1" applyFont="1" applyFill="1" applyAlignment="1" applyProtection="1">
      <alignment horizontal="center" vertical="center"/>
      <protection hidden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49" fontId="8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49" fontId="3" fillId="2" borderId="1" xfId="1" applyNumberFormat="1" applyFont="1" applyFill="1" applyBorder="1" applyAlignment="1" applyProtection="1">
      <alignment horizontal="center" vertical="center"/>
      <protection hidden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2" fillId="2" borderId="0" xfId="1" applyFont="1" applyFill="1"/>
    <xf numFmtId="3" fontId="8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Fill="1" applyAlignment="1">
      <alignment horizontal="center" vertical="center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1" applyNumberFormat="1" applyFont="1" applyFill="1" applyBorder="1" applyAlignment="1" applyProtection="1">
      <alignment horizontal="left" vertical="top" wrapText="1"/>
      <protection hidden="1"/>
    </xf>
    <xf numFmtId="164" fontId="15" fillId="2" borderId="7" xfId="4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>
      <alignment horizontal="left" vertical="distributed" wrapText="1"/>
    </xf>
    <xf numFmtId="164" fontId="14" fillId="2" borderId="7" xfId="4" applyFont="1" applyFill="1" applyBorder="1" applyAlignment="1" applyProtection="1">
      <alignment horizontal="center" vertical="center"/>
      <protection hidden="1"/>
    </xf>
    <xf numFmtId="164" fontId="14" fillId="2" borderId="7" xfId="4" applyFont="1" applyFill="1" applyBorder="1" applyAlignment="1">
      <alignment horizontal="center" vertical="center"/>
    </xf>
    <xf numFmtId="164" fontId="15" fillId="2" borderId="7" xfId="4" applyFont="1" applyFill="1" applyBorder="1" applyAlignment="1">
      <alignment horizontal="center" vertical="center"/>
    </xf>
    <xf numFmtId="0" fontId="3" fillId="2" borderId="2" xfId="0" applyFont="1" applyFill="1" applyBorder="1"/>
    <xf numFmtId="0" fontId="3" fillId="2" borderId="2" xfId="1" applyNumberFormat="1" applyFont="1" applyFill="1" applyBorder="1" applyAlignment="1" applyProtection="1">
      <alignment horizontal="justify" vertical="top" wrapText="1"/>
      <protection hidden="1"/>
    </xf>
    <xf numFmtId="164" fontId="14" fillId="2" borderId="8" xfId="4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/>
    </xf>
    <xf numFmtId="0" fontId="3" fillId="2" borderId="2" xfId="0" applyFont="1" applyFill="1" applyBorder="1" applyAlignment="1">
      <alignment horizontal="justify"/>
    </xf>
    <xf numFmtId="0" fontId="8" fillId="2" borderId="2" xfId="1" applyNumberFormat="1" applyFont="1" applyFill="1" applyBorder="1" applyAlignment="1" applyProtection="1">
      <alignment horizontal="justify" vertical="top" wrapText="1"/>
      <protection hidden="1"/>
    </xf>
    <xf numFmtId="49" fontId="8" fillId="2" borderId="2" xfId="0" applyNumberFormat="1" applyFont="1" applyFill="1" applyBorder="1" applyAlignment="1">
      <alignment wrapText="1"/>
    </xf>
    <xf numFmtId="0" fontId="8" fillId="2" borderId="2" xfId="1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horizontal="justify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wrapText="1"/>
    </xf>
    <xf numFmtId="0" fontId="3" fillId="2" borderId="2" xfId="3" applyNumberFormat="1" applyFont="1" applyFill="1" applyBorder="1" applyAlignment="1" applyProtection="1">
      <alignment horizontal="left" vertical="top" wrapText="1"/>
      <protection hidden="1"/>
    </xf>
    <xf numFmtId="165" fontId="3" fillId="2" borderId="2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top" wrapText="1"/>
    </xf>
    <xf numFmtId="164" fontId="3" fillId="2" borderId="8" xfId="4" applyFont="1" applyFill="1" applyBorder="1" applyAlignment="1">
      <alignment horizontal="center" vertical="center"/>
    </xf>
    <xf numFmtId="164" fontId="8" fillId="2" borderId="7" xfId="4" applyFont="1" applyFill="1" applyBorder="1" applyAlignment="1">
      <alignment horizontal="center" vertical="center"/>
    </xf>
    <xf numFmtId="164" fontId="3" fillId="2" borderId="7" xfId="4" applyFont="1" applyFill="1" applyBorder="1" applyAlignment="1">
      <alignment horizontal="center" vertical="center"/>
    </xf>
    <xf numFmtId="164" fontId="14" fillId="2" borderId="10" xfId="4" applyFont="1" applyFill="1" applyBorder="1" applyAlignment="1">
      <alignment horizontal="center" vertical="center"/>
    </xf>
    <xf numFmtId="164" fontId="15" fillId="2" borderId="8" xfId="4" applyFont="1" applyFill="1" applyBorder="1" applyAlignment="1">
      <alignment horizontal="center" vertical="center"/>
    </xf>
    <xf numFmtId="0" fontId="12" fillId="2" borderId="11" xfId="0" applyFont="1" applyFill="1" applyBorder="1"/>
    <xf numFmtId="0" fontId="13" fillId="2" borderId="11" xfId="0" applyFont="1" applyFill="1" applyBorder="1" applyAlignment="1">
      <alignment horizontal="justify"/>
    </xf>
    <xf numFmtId="0" fontId="8" fillId="2" borderId="11" xfId="1" applyNumberFormat="1" applyFont="1" applyFill="1" applyBorder="1" applyAlignment="1" applyProtection="1">
      <alignment horizontal="justify" vertical="top" wrapText="1"/>
      <protection hidden="1"/>
    </xf>
    <xf numFmtId="164" fontId="16" fillId="2" borderId="8" xfId="4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horizontal="left"/>
    </xf>
    <xf numFmtId="49" fontId="3" fillId="2" borderId="2" xfId="3" applyNumberFormat="1" applyFont="1" applyFill="1" applyBorder="1" applyAlignment="1" applyProtection="1">
      <alignment horizontal="left" vertical="top" wrapText="1"/>
      <protection hidden="1"/>
    </xf>
    <xf numFmtId="0" fontId="3" fillId="2" borderId="12" xfId="1" applyNumberFormat="1" applyFont="1" applyFill="1" applyBorder="1" applyAlignment="1" applyProtection="1">
      <alignment horizontal="justify" vertical="top" wrapText="1"/>
      <protection hidden="1"/>
    </xf>
    <xf numFmtId="0" fontId="3" fillId="2" borderId="13" xfId="0" applyFont="1" applyFill="1" applyBorder="1" applyAlignment="1">
      <alignment wrapText="1"/>
    </xf>
    <xf numFmtId="0" fontId="8" fillId="2" borderId="14" xfId="1" applyNumberFormat="1" applyFont="1" applyFill="1" applyBorder="1" applyAlignment="1" applyProtection="1">
      <alignment vertical="top"/>
      <protection hidden="1"/>
    </xf>
    <xf numFmtId="0" fontId="9" fillId="2" borderId="15" xfId="1" applyFont="1" applyFill="1" applyBorder="1" applyAlignment="1">
      <alignment horizontal="center" vertical="center"/>
    </xf>
    <xf numFmtId="164" fontId="15" fillId="2" borderId="16" xfId="4" applyFont="1" applyFill="1" applyBorder="1" applyAlignment="1" applyProtection="1">
      <alignment horizontal="center" vertical="center"/>
      <protection hidden="1"/>
    </xf>
    <xf numFmtId="0" fontId="12" fillId="2" borderId="1" xfId="0" applyNumberFormat="1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center"/>
      <protection hidden="1"/>
    </xf>
    <xf numFmtId="164" fontId="14" fillId="2" borderId="17" xfId="4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 applyProtection="1">
      <alignment horizontal="left" vertical="center"/>
      <protection hidden="1"/>
    </xf>
    <xf numFmtId="2" fontId="3" fillId="2" borderId="2" xfId="0" applyNumberFormat="1" applyFont="1" applyFill="1" applyBorder="1" applyAlignment="1">
      <alignment wrapText="1"/>
    </xf>
    <xf numFmtId="4" fontId="14" fillId="2" borderId="8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wrapText="1"/>
    </xf>
    <xf numFmtId="0" fontId="3" fillId="3" borderId="1" xfId="1" applyNumberFormat="1" applyFont="1" applyFill="1" applyBorder="1" applyAlignment="1" applyProtection="1">
      <alignment horizontal="left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0" applyNumberFormat="1" applyFont="1" applyFill="1" applyBorder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4" fontId="14" fillId="0" borderId="1" xfId="4" applyFont="1" applyFill="1" applyBorder="1" applyAlignment="1" applyProtection="1">
      <alignment horizontal="right"/>
      <protection hidden="1"/>
    </xf>
    <xf numFmtId="49" fontId="3" fillId="0" borderId="1" xfId="0" applyNumberFormat="1" applyFont="1" applyFill="1" applyBorder="1" applyAlignment="1">
      <alignment wrapText="1"/>
    </xf>
    <xf numFmtId="0" fontId="8" fillId="2" borderId="17" xfId="0" applyFont="1" applyFill="1" applyBorder="1" applyAlignment="1">
      <alignment wrapText="1"/>
    </xf>
    <xf numFmtId="0" fontId="8" fillId="3" borderId="1" xfId="1" applyNumberFormat="1" applyFont="1" applyFill="1" applyBorder="1" applyAlignment="1" applyProtection="1">
      <alignment horizontal="left"/>
      <protection hidden="1"/>
    </xf>
    <xf numFmtId="49" fontId="8" fillId="0" borderId="1" xfId="1" applyNumberFormat="1" applyFont="1" applyFill="1" applyBorder="1" applyAlignment="1" applyProtection="1">
      <alignment horizontal="center"/>
      <protection hidden="1"/>
    </xf>
    <xf numFmtId="2" fontId="15" fillId="0" borderId="1" xfId="0" applyNumberFormat="1" applyFont="1" applyFill="1" applyBorder="1" applyAlignment="1">
      <alignment horizontal="right"/>
    </xf>
    <xf numFmtId="49" fontId="12" fillId="0" borderId="0" xfId="0" applyNumberFormat="1" applyFont="1" applyAlignment="1">
      <alignment wrapText="1"/>
    </xf>
    <xf numFmtId="2" fontId="14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right"/>
    </xf>
    <xf numFmtId="49" fontId="3" fillId="2" borderId="13" xfId="0" applyNumberFormat="1" applyFont="1" applyFill="1" applyBorder="1" applyAlignment="1">
      <alignment wrapText="1"/>
    </xf>
    <xf numFmtId="49" fontId="8" fillId="2" borderId="13" xfId="0" applyNumberFormat="1" applyFont="1" applyFill="1" applyBorder="1" applyAlignment="1">
      <alignment wrapText="1"/>
    </xf>
    <xf numFmtId="164" fontId="14" fillId="2" borderId="8" xfId="4" applyFont="1" applyFill="1" applyBorder="1" applyAlignment="1" applyProtection="1">
      <alignment horizontal="center" vertical="center"/>
      <protection hidden="1"/>
    </xf>
    <xf numFmtId="0" fontId="3" fillId="2" borderId="18" xfId="0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wrapText="1"/>
    </xf>
    <xf numFmtId="0" fontId="12" fillId="0" borderId="0" xfId="0" applyFont="1" applyAlignment="1">
      <alignment horizontal="justify" vertical="center"/>
    </xf>
    <xf numFmtId="0" fontId="12" fillId="0" borderId="17" xfId="0" applyFont="1" applyBorder="1"/>
    <xf numFmtId="0" fontId="3" fillId="2" borderId="1" xfId="0" applyFont="1" applyFill="1" applyBorder="1" applyAlignment="1">
      <alignment horizontal="justify" vertical="top" wrapText="1"/>
    </xf>
    <xf numFmtId="0" fontId="3" fillId="2" borderId="17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2" fillId="0" borderId="1" xfId="0" applyFont="1" applyBorder="1"/>
    <xf numFmtId="0" fontId="3" fillId="2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164" fontId="14" fillId="2" borderId="1" xfId="4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right" vertical="center" wrapText="1"/>
    </xf>
    <xf numFmtId="0" fontId="3" fillId="2" borderId="0" xfId="2" applyNumberFormat="1" applyFont="1" applyFill="1" applyAlignment="1" applyProtection="1">
      <alignment horizontal="left" vertical="center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14" fillId="2" borderId="5" xfId="4" applyFont="1" applyFill="1" applyBorder="1" applyAlignment="1" applyProtection="1">
      <alignment horizontal="center" vertical="center" wrapText="1"/>
      <protection hidden="1"/>
    </xf>
    <xf numFmtId="164" fontId="14" fillId="2" borderId="6" xfId="4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</cellXfs>
  <cellStyles count="5">
    <cellStyle name="Обычный" xfId="0" builtinId="0"/>
    <cellStyle name="Обычный_tmp" xfId="1"/>
    <cellStyle name="Обычный_Tmp1" xfId="3"/>
    <cellStyle name="Процентный" xfId="2" builtinId="5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4"/>
  <sheetViews>
    <sheetView tabSelected="1" topLeftCell="A9" zoomScaleNormal="100" zoomScaleSheetLayoutView="84" workbookViewId="0">
      <selection activeCell="A15" sqref="A15:D623"/>
    </sheetView>
  </sheetViews>
  <sheetFormatPr defaultColWidth="9.42578125" defaultRowHeight="15.75" x14ac:dyDescent="0.2"/>
  <cols>
    <col min="1" max="1" width="94" style="5" customWidth="1"/>
    <col min="2" max="2" width="17.42578125" style="29" customWidth="1"/>
    <col min="3" max="3" width="8.42578125" style="29" customWidth="1"/>
    <col min="4" max="4" width="17.85546875" style="8" customWidth="1"/>
    <col min="5" max="5" width="9.42578125" style="5"/>
    <col min="6" max="6" width="24.5703125" style="5" customWidth="1"/>
    <col min="7" max="16384" width="9.42578125" style="5"/>
  </cols>
  <sheetData>
    <row r="1" spans="1:4" ht="18.75" x14ac:dyDescent="0.2">
      <c r="A1" s="119" t="s">
        <v>419</v>
      </c>
      <c r="B1" s="119"/>
      <c r="C1" s="119"/>
      <c r="D1" s="119"/>
    </row>
    <row r="2" spans="1:4" ht="18.75" x14ac:dyDescent="0.2">
      <c r="A2" s="124" t="s">
        <v>236</v>
      </c>
      <c r="B2" s="125"/>
      <c r="C2" s="125"/>
      <c r="D2" s="125"/>
    </row>
    <row r="3" spans="1:4" ht="18.75" x14ac:dyDescent="0.2">
      <c r="A3" s="124" t="s">
        <v>235</v>
      </c>
      <c r="B3" s="125"/>
      <c r="C3" s="125"/>
      <c r="D3" s="125"/>
    </row>
    <row r="4" spans="1:4" ht="18.75" x14ac:dyDescent="0.2">
      <c r="A4" s="129" t="s">
        <v>631</v>
      </c>
      <c r="B4" s="130"/>
      <c r="C4" s="130"/>
      <c r="D4" s="130"/>
    </row>
    <row r="5" spans="1:4" ht="18.75" x14ac:dyDescent="0.2">
      <c r="A5" s="127" t="s">
        <v>237</v>
      </c>
      <c r="B5" s="128"/>
      <c r="C5" s="128"/>
      <c r="D5" s="128"/>
    </row>
    <row r="6" spans="1:4" ht="18.75" x14ac:dyDescent="0.2">
      <c r="A6" s="127" t="s">
        <v>461</v>
      </c>
      <c r="B6" s="128"/>
      <c r="C6" s="128"/>
      <c r="D6" s="128"/>
    </row>
    <row r="7" spans="1:4" ht="18.75" x14ac:dyDescent="0.2">
      <c r="A7" s="124" t="s">
        <v>462</v>
      </c>
      <c r="B7" s="125"/>
      <c r="C7" s="125"/>
      <c r="D7" s="125"/>
    </row>
    <row r="8" spans="1:4" ht="18.75" x14ac:dyDescent="0.2">
      <c r="A8" s="118" t="s">
        <v>632</v>
      </c>
      <c r="B8" s="118"/>
      <c r="C8" s="118"/>
      <c r="D8" s="118"/>
    </row>
    <row r="9" spans="1:4" ht="18.75" x14ac:dyDescent="0.2">
      <c r="A9" s="118" t="s">
        <v>633</v>
      </c>
      <c r="B9" s="118"/>
      <c r="C9" s="118"/>
      <c r="D9" s="118"/>
    </row>
    <row r="10" spans="1:4" ht="18.75" x14ac:dyDescent="0.2">
      <c r="A10" s="115"/>
      <c r="B10" s="115"/>
      <c r="C10" s="115"/>
      <c r="D10" s="115"/>
    </row>
    <row r="11" spans="1:4" ht="18.75" x14ac:dyDescent="0.3">
      <c r="A11" s="131" t="s">
        <v>29</v>
      </c>
      <c r="B11" s="11"/>
      <c r="C11" s="11"/>
    </row>
    <row r="12" spans="1:4" ht="49.5" customHeight="1" x14ac:dyDescent="0.2">
      <c r="A12" s="126" t="s">
        <v>484</v>
      </c>
      <c r="B12" s="126"/>
      <c r="C12" s="126"/>
      <c r="D12" s="126"/>
    </row>
    <row r="13" spans="1:4" ht="18.75" x14ac:dyDescent="0.25">
      <c r="A13" s="12"/>
      <c r="B13" s="13"/>
      <c r="C13" s="14"/>
      <c r="D13" s="9"/>
    </row>
    <row r="14" spans="1:4" ht="19.5" thickBot="1" x14ac:dyDescent="0.3">
      <c r="A14" s="15"/>
      <c r="B14" s="16"/>
      <c r="C14" s="17"/>
      <c r="D14" s="9"/>
    </row>
    <row r="15" spans="1:4" ht="12.75" x14ac:dyDescent="0.2">
      <c r="A15" s="116" t="s">
        <v>2</v>
      </c>
      <c r="B15" s="120" t="s">
        <v>8</v>
      </c>
      <c r="C15" s="120" t="s">
        <v>1</v>
      </c>
      <c r="D15" s="122" t="s">
        <v>14</v>
      </c>
    </row>
    <row r="16" spans="1:4" ht="12.75" x14ac:dyDescent="0.2">
      <c r="A16" s="117"/>
      <c r="B16" s="121"/>
      <c r="C16" s="121"/>
      <c r="D16" s="123"/>
    </row>
    <row r="17" spans="1:4" ht="18.75" x14ac:dyDescent="0.2">
      <c r="A17" s="30">
        <v>1</v>
      </c>
      <c r="B17" s="18">
        <v>2</v>
      </c>
      <c r="C17" s="18">
        <v>3</v>
      </c>
      <c r="D17" s="31">
        <v>4</v>
      </c>
    </row>
    <row r="18" spans="1:4" ht="75" x14ac:dyDescent="0.2">
      <c r="A18" s="32" t="s">
        <v>306</v>
      </c>
      <c r="B18" s="19" t="s">
        <v>35</v>
      </c>
      <c r="C18" s="20" t="s">
        <v>383</v>
      </c>
      <c r="D18" s="33">
        <f>D19</f>
        <v>110</v>
      </c>
    </row>
    <row r="19" spans="1:4" ht="53.45" customHeight="1" x14ac:dyDescent="0.2">
      <c r="A19" s="34" t="s">
        <v>380</v>
      </c>
      <c r="B19" s="19" t="s">
        <v>36</v>
      </c>
      <c r="C19" s="20" t="s">
        <v>383</v>
      </c>
      <c r="D19" s="33">
        <f>D20</f>
        <v>110</v>
      </c>
    </row>
    <row r="20" spans="1:4" ht="36.6" customHeight="1" x14ac:dyDescent="0.3">
      <c r="A20" s="1" t="s">
        <v>381</v>
      </c>
      <c r="B20" s="21" t="s">
        <v>37</v>
      </c>
      <c r="C20" s="22" t="s">
        <v>383</v>
      </c>
      <c r="D20" s="35">
        <f>D21</f>
        <v>110</v>
      </c>
    </row>
    <row r="21" spans="1:4" ht="18.75" x14ac:dyDescent="0.3">
      <c r="A21" s="1" t="s">
        <v>4</v>
      </c>
      <c r="B21" s="21" t="s">
        <v>37</v>
      </c>
      <c r="C21" s="21">
        <v>200</v>
      </c>
      <c r="D21" s="36">
        <v>110</v>
      </c>
    </row>
    <row r="22" spans="1:4" ht="75" x14ac:dyDescent="0.2">
      <c r="A22" s="32" t="s">
        <v>382</v>
      </c>
      <c r="B22" s="19" t="s">
        <v>144</v>
      </c>
      <c r="C22" s="20" t="s">
        <v>383</v>
      </c>
      <c r="D22" s="37">
        <f>D23+D28+D31</f>
        <v>12634.2</v>
      </c>
    </row>
    <row r="23" spans="1:4" ht="56.25" x14ac:dyDescent="0.3">
      <c r="A23" s="2" t="s">
        <v>344</v>
      </c>
      <c r="B23" s="19" t="s">
        <v>304</v>
      </c>
      <c r="C23" s="20" t="s">
        <v>383</v>
      </c>
      <c r="D23" s="37">
        <f>D24+D26</f>
        <v>1040.7</v>
      </c>
    </row>
    <row r="24" spans="1:4" ht="37.5" x14ac:dyDescent="0.3">
      <c r="A24" s="4" t="s">
        <v>227</v>
      </c>
      <c r="B24" s="21" t="s">
        <v>305</v>
      </c>
      <c r="C24" s="22" t="s">
        <v>383</v>
      </c>
      <c r="D24" s="36">
        <f>D25</f>
        <v>1040.7</v>
      </c>
    </row>
    <row r="25" spans="1:4" ht="18.75" x14ac:dyDescent="0.3">
      <c r="A25" s="1" t="s">
        <v>4</v>
      </c>
      <c r="B25" s="21" t="s">
        <v>305</v>
      </c>
      <c r="C25" s="21">
        <v>200</v>
      </c>
      <c r="D25" s="36">
        <v>1040.7</v>
      </c>
    </row>
    <row r="26" spans="1:4" ht="37.5" x14ac:dyDescent="0.3">
      <c r="A26" s="82" t="s">
        <v>558</v>
      </c>
      <c r="B26" s="83" t="s">
        <v>559</v>
      </c>
      <c r="C26" s="84" t="s">
        <v>383</v>
      </c>
      <c r="D26" s="85">
        <f>D27</f>
        <v>0</v>
      </c>
    </row>
    <row r="27" spans="1:4" ht="37.5" x14ac:dyDescent="0.3">
      <c r="A27" s="3" t="s">
        <v>560</v>
      </c>
      <c r="B27" s="83" t="s">
        <v>559</v>
      </c>
      <c r="C27" s="86">
        <v>400</v>
      </c>
      <c r="D27" s="100">
        <v>0</v>
      </c>
    </row>
    <row r="28" spans="1:4" ht="56.25" x14ac:dyDescent="0.3">
      <c r="A28" s="2" t="s">
        <v>145</v>
      </c>
      <c r="B28" s="19" t="s">
        <v>303</v>
      </c>
      <c r="C28" s="20" t="s">
        <v>383</v>
      </c>
      <c r="D28" s="37">
        <f>D29</f>
        <v>380</v>
      </c>
    </row>
    <row r="29" spans="1:4" ht="18.75" x14ac:dyDescent="0.3">
      <c r="A29" s="38" t="s">
        <v>228</v>
      </c>
      <c r="B29" s="21" t="s">
        <v>146</v>
      </c>
      <c r="C29" s="22" t="s">
        <v>383</v>
      </c>
      <c r="D29" s="36">
        <f>D30</f>
        <v>380</v>
      </c>
    </row>
    <row r="30" spans="1:4" ht="18.75" x14ac:dyDescent="0.3">
      <c r="A30" s="1" t="s">
        <v>4</v>
      </c>
      <c r="B30" s="21" t="s">
        <v>146</v>
      </c>
      <c r="C30" s="21">
        <v>200</v>
      </c>
      <c r="D30" s="36">
        <v>380</v>
      </c>
    </row>
    <row r="31" spans="1:4" ht="56.25" x14ac:dyDescent="0.3">
      <c r="A31" s="2" t="s">
        <v>147</v>
      </c>
      <c r="B31" s="19" t="s">
        <v>302</v>
      </c>
      <c r="C31" s="20" t="s">
        <v>383</v>
      </c>
      <c r="D31" s="37">
        <f>D32+D36</f>
        <v>11213.5</v>
      </c>
    </row>
    <row r="32" spans="1:4" ht="18.75" x14ac:dyDescent="0.3">
      <c r="A32" s="1" t="s">
        <v>9</v>
      </c>
      <c r="B32" s="21" t="s">
        <v>229</v>
      </c>
      <c r="C32" s="22" t="s">
        <v>383</v>
      </c>
      <c r="D32" s="36">
        <f>D33+D34+D35</f>
        <v>763.44</v>
      </c>
    </row>
    <row r="33" spans="1:4" ht="56.25" x14ac:dyDescent="0.2">
      <c r="A33" s="39" t="s">
        <v>11</v>
      </c>
      <c r="B33" s="21" t="s">
        <v>229</v>
      </c>
      <c r="C33" s="21">
        <v>100</v>
      </c>
      <c r="D33" s="40">
        <v>243.76</v>
      </c>
    </row>
    <row r="34" spans="1:4" ht="18.75" x14ac:dyDescent="0.3">
      <c r="A34" s="1" t="s">
        <v>4</v>
      </c>
      <c r="B34" s="21" t="s">
        <v>229</v>
      </c>
      <c r="C34" s="21">
        <v>200</v>
      </c>
      <c r="D34" s="40">
        <v>517.98</v>
      </c>
    </row>
    <row r="35" spans="1:4" ht="18.75" x14ac:dyDescent="0.3">
      <c r="A35" s="1" t="s">
        <v>6</v>
      </c>
      <c r="B35" s="21" t="s">
        <v>229</v>
      </c>
      <c r="C35" s="21">
        <v>800</v>
      </c>
      <c r="D35" s="40">
        <v>1.7</v>
      </c>
    </row>
    <row r="36" spans="1:4" ht="37.5" x14ac:dyDescent="0.3">
      <c r="A36" s="1" t="s">
        <v>148</v>
      </c>
      <c r="B36" s="21" t="s">
        <v>230</v>
      </c>
      <c r="C36" s="22" t="s">
        <v>383</v>
      </c>
      <c r="D36" s="36">
        <f>D37</f>
        <v>10450.06</v>
      </c>
    </row>
    <row r="37" spans="1:4" ht="56.25" x14ac:dyDescent="0.2">
      <c r="A37" s="39" t="s">
        <v>11</v>
      </c>
      <c r="B37" s="21" t="s">
        <v>230</v>
      </c>
      <c r="C37" s="21">
        <v>100</v>
      </c>
      <c r="D37" s="40">
        <v>10450.06</v>
      </c>
    </row>
    <row r="38" spans="1:4" ht="93.75" x14ac:dyDescent="0.2">
      <c r="A38" s="32" t="s">
        <v>307</v>
      </c>
      <c r="B38" s="19" t="s">
        <v>38</v>
      </c>
      <c r="C38" s="20" t="s">
        <v>383</v>
      </c>
      <c r="D38" s="37">
        <f>D39+D44</f>
        <v>6823.02</v>
      </c>
    </row>
    <row r="39" spans="1:4" ht="56.25" x14ac:dyDescent="0.3">
      <c r="A39" s="2" t="s">
        <v>308</v>
      </c>
      <c r="B39" s="19" t="s">
        <v>39</v>
      </c>
      <c r="C39" s="20" t="s">
        <v>383</v>
      </c>
      <c r="D39" s="37">
        <f>D40</f>
        <v>5970.02</v>
      </c>
    </row>
    <row r="40" spans="1:4" ht="37.5" x14ac:dyDescent="0.2">
      <c r="A40" s="3" t="s">
        <v>141</v>
      </c>
      <c r="B40" s="21" t="s">
        <v>203</v>
      </c>
      <c r="C40" s="22" t="s">
        <v>383</v>
      </c>
      <c r="D40" s="36">
        <f>D41+D42+D43</f>
        <v>5970.02</v>
      </c>
    </row>
    <row r="41" spans="1:4" ht="56.25" x14ac:dyDescent="0.2">
      <c r="A41" s="39" t="s">
        <v>11</v>
      </c>
      <c r="B41" s="21" t="s">
        <v>203</v>
      </c>
      <c r="C41" s="21">
        <v>100</v>
      </c>
      <c r="D41" s="40">
        <v>4980</v>
      </c>
    </row>
    <row r="42" spans="1:4" ht="18.75" x14ac:dyDescent="0.3">
      <c r="A42" s="1" t="s">
        <v>4</v>
      </c>
      <c r="B42" s="21" t="s">
        <v>203</v>
      </c>
      <c r="C42" s="21">
        <v>200</v>
      </c>
      <c r="D42" s="40">
        <v>986.42</v>
      </c>
    </row>
    <row r="43" spans="1:4" ht="18.75" x14ac:dyDescent="0.3">
      <c r="A43" s="1" t="s">
        <v>6</v>
      </c>
      <c r="B43" s="21" t="s">
        <v>203</v>
      </c>
      <c r="C43" s="21">
        <v>800</v>
      </c>
      <c r="D43" s="40">
        <v>3.6</v>
      </c>
    </row>
    <row r="44" spans="1:4" ht="37.5" x14ac:dyDescent="0.3">
      <c r="A44" s="41" t="s">
        <v>142</v>
      </c>
      <c r="B44" s="19" t="s">
        <v>204</v>
      </c>
      <c r="C44" s="20" t="s">
        <v>383</v>
      </c>
      <c r="D44" s="37">
        <f>D47+D45</f>
        <v>853</v>
      </c>
    </row>
    <row r="45" spans="1:4" ht="56.25" x14ac:dyDescent="0.3">
      <c r="A45" s="42" t="s">
        <v>143</v>
      </c>
      <c r="B45" s="21" t="s">
        <v>359</v>
      </c>
      <c r="C45" s="22" t="s">
        <v>383</v>
      </c>
      <c r="D45" s="36">
        <f>D46</f>
        <v>843</v>
      </c>
    </row>
    <row r="46" spans="1:4" ht="18.75" x14ac:dyDescent="0.2">
      <c r="A46" s="39" t="s">
        <v>4</v>
      </c>
      <c r="B46" s="21" t="s">
        <v>359</v>
      </c>
      <c r="C46" s="21">
        <v>200</v>
      </c>
      <c r="D46" s="40">
        <v>843</v>
      </c>
    </row>
    <row r="47" spans="1:4" ht="18.75" x14ac:dyDescent="0.3">
      <c r="A47" s="1" t="s">
        <v>226</v>
      </c>
      <c r="B47" s="21" t="s">
        <v>205</v>
      </c>
      <c r="C47" s="22" t="s">
        <v>383</v>
      </c>
      <c r="D47" s="36">
        <f>D48</f>
        <v>10</v>
      </c>
    </row>
    <row r="48" spans="1:4" ht="18.75" x14ac:dyDescent="0.3">
      <c r="A48" s="1" t="s">
        <v>4</v>
      </c>
      <c r="B48" s="21" t="s">
        <v>205</v>
      </c>
      <c r="C48" s="21">
        <v>200</v>
      </c>
      <c r="D48" s="40">
        <v>10</v>
      </c>
    </row>
    <row r="49" spans="1:4" ht="93.75" x14ac:dyDescent="0.2">
      <c r="A49" s="32" t="s">
        <v>309</v>
      </c>
      <c r="B49" s="19" t="s">
        <v>40</v>
      </c>
      <c r="C49" s="20" t="s">
        <v>383</v>
      </c>
      <c r="D49" s="33">
        <f>D50+D54+D65+D74</f>
        <v>60093.78</v>
      </c>
    </row>
    <row r="50" spans="1:4" ht="56.25" x14ac:dyDescent="0.2">
      <c r="A50" s="34" t="s">
        <v>212</v>
      </c>
      <c r="B50" s="19" t="s">
        <v>206</v>
      </c>
      <c r="C50" s="20" t="s">
        <v>383</v>
      </c>
      <c r="D50" s="33">
        <f>D51</f>
        <v>11589.5</v>
      </c>
    </row>
    <row r="51" spans="1:4" ht="37.5" x14ac:dyDescent="0.2">
      <c r="A51" s="34" t="s">
        <v>252</v>
      </c>
      <c r="B51" s="19" t="s">
        <v>207</v>
      </c>
      <c r="C51" s="22" t="s">
        <v>383</v>
      </c>
      <c r="D51" s="33">
        <f>D52</f>
        <v>11589.5</v>
      </c>
    </row>
    <row r="52" spans="1:4" ht="37.5" x14ac:dyDescent="0.3">
      <c r="A52" s="1" t="s">
        <v>253</v>
      </c>
      <c r="B52" s="21" t="s">
        <v>208</v>
      </c>
      <c r="C52" s="22" t="s">
        <v>383</v>
      </c>
      <c r="D52" s="36">
        <f>D53</f>
        <v>11589.5</v>
      </c>
    </row>
    <row r="53" spans="1:4" ht="18.75" x14ac:dyDescent="0.3">
      <c r="A53" s="4" t="s">
        <v>4</v>
      </c>
      <c r="B53" s="21" t="s">
        <v>208</v>
      </c>
      <c r="C53" s="21">
        <v>200</v>
      </c>
      <c r="D53" s="40">
        <v>11589.5</v>
      </c>
    </row>
    <row r="54" spans="1:4" ht="37.5" x14ac:dyDescent="0.2">
      <c r="A54" s="43" t="s">
        <v>354</v>
      </c>
      <c r="B54" s="19" t="s">
        <v>353</v>
      </c>
      <c r="C54" s="20" t="s">
        <v>383</v>
      </c>
      <c r="D54" s="33">
        <f>D55</f>
        <v>4934.1900000000005</v>
      </c>
    </row>
    <row r="55" spans="1:4" ht="18.75" x14ac:dyDescent="0.2">
      <c r="A55" s="43" t="s">
        <v>421</v>
      </c>
      <c r="B55" s="19" t="s">
        <v>424</v>
      </c>
      <c r="C55" s="22" t="s">
        <v>383</v>
      </c>
      <c r="D55" s="35">
        <f>D56+D58+D60</f>
        <v>4934.1900000000005</v>
      </c>
    </row>
    <row r="56" spans="1:4" ht="56.25" x14ac:dyDescent="0.3">
      <c r="A56" s="76" t="s">
        <v>489</v>
      </c>
      <c r="B56" s="21" t="s">
        <v>463</v>
      </c>
      <c r="C56" s="22" t="s">
        <v>383</v>
      </c>
      <c r="D56" s="35">
        <f>D57</f>
        <v>2423.38</v>
      </c>
    </row>
    <row r="57" spans="1:4" ht="18.75" x14ac:dyDescent="0.3">
      <c r="A57" s="1" t="s">
        <v>4</v>
      </c>
      <c r="B57" s="21" t="s">
        <v>463</v>
      </c>
      <c r="C57" s="21">
        <v>200</v>
      </c>
      <c r="D57" s="40">
        <v>2423.38</v>
      </c>
    </row>
    <row r="58" spans="1:4" ht="56.25" x14ac:dyDescent="0.3">
      <c r="A58" s="76" t="s">
        <v>555</v>
      </c>
      <c r="B58" s="21" t="s">
        <v>475</v>
      </c>
      <c r="C58" s="22" t="s">
        <v>383</v>
      </c>
      <c r="D58" s="35">
        <f>D59</f>
        <v>1942.81</v>
      </c>
    </row>
    <row r="59" spans="1:4" ht="18.75" x14ac:dyDescent="0.3">
      <c r="A59" s="1" t="s">
        <v>4</v>
      </c>
      <c r="B59" s="21" t="s">
        <v>475</v>
      </c>
      <c r="C59" s="21">
        <v>200</v>
      </c>
      <c r="D59" s="40">
        <v>1942.81</v>
      </c>
    </row>
    <row r="60" spans="1:4" ht="18.75" x14ac:dyDescent="0.3">
      <c r="A60" s="1" t="s">
        <v>420</v>
      </c>
      <c r="B60" s="21" t="s">
        <v>425</v>
      </c>
      <c r="C60" s="22" t="s">
        <v>383</v>
      </c>
      <c r="D60" s="40">
        <f>D61+D63</f>
        <v>568</v>
      </c>
    </row>
    <row r="61" spans="1:4" ht="75" x14ac:dyDescent="0.3">
      <c r="A61" s="76" t="s">
        <v>490</v>
      </c>
      <c r="B61" s="21" t="s">
        <v>464</v>
      </c>
      <c r="C61" s="22" t="s">
        <v>383</v>
      </c>
      <c r="D61" s="35">
        <f>D62</f>
        <v>198</v>
      </c>
    </row>
    <row r="62" spans="1:4" ht="18.75" x14ac:dyDescent="0.3">
      <c r="A62" s="1" t="s">
        <v>4</v>
      </c>
      <c r="B62" s="21" t="s">
        <v>464</v>
      </c>
      <c r="C62" s="21">
        <v>200</v>
      </c>
      <c r="D62" s="40">
        <v>198</v>
      </c>
    </row>
    <row r="63" spans="1:4" ht="49.7" customHeight="1" x14ac:dyDescent="0.3">
      <c r="A63" s="76" t="s">
        <v>556</v>
      </c>
      <c r="B63" s="21" t="s">
        <v>474</v>
      </c>
      <c r="C63" s="22" t="s">
        <v>383</v>
      </c>
      <c r="D63" s="35">
        <f>D64</f>
        <v>370</v>
      </c>
    </row>
    <row r="64" spans="1:4" ht="18.75" x14ac:dyDescent="0.3">
      <c r="A64" s="1" t="s">
        <v>4</v>
      </c>
      <c r="B64" s="21" t="s">
        <v>474</v>
      </c>
      <c r="C64" s="21">
        <v>200</v>
      </c>
      <c r="D64" s="40">
        <v>370</v>
      </c>
    </row>
    <row r="65" spans="1:4" ht="37.5" x14ac:dyDescent="0.2">
      <c r="A65" s="43" t="s">
        <v>244</v>
      </c>
      <c r="B65" s="19" t="s">
        <v>209</v>
      </c>
      <c r="C65" s="20" t="s">
        <v>383</v>
      </c>
      <c r="D65" s="33">
        <f>D66+D71</f>
        <v>43557.09</v>
      </c>
    </row>
    <row r="66" spans="1:4" ht="37.5" x14ac:dyDescent="0.2">
      <c r="A66" s="43" t="s">
        <v>254</v>
      </c>
      <c r="B66" s="19" t="s">
        <v>310</v>
      </c>
      <c r="C66" s="22" t="s">
        <v>383</v>
      </c>
      <c r="D66" s="33">
        <f>D67+D69</f>
        <v>36667.42</v>
      </c>
    </row>
    <row r="67" spans="1:4" ht="37.5" x14ac:dyDescent="0.2">
      <c r="A67" s="39" t="s">
        <v>255</v>
      </c>
      <c r="B67" s="21" t="s">
        <v>211</v>
      </c>
      <c r="C67" s="22" t="s">
        <v>383</v>
      </c>
      <c r="D67" s="35">
        <f>D68</f>
        <v>25555.72</v>
      </c>
    </row>
    <row r="68" spans="1:4" ht="18.75" x14ac:dyDescent="0.2">
      <c r="A68" s="39" t="s">
        <v>4</v>
      </c>
      <c r="B68" s="21" t="s">
        <v>211</v>
      </c>
      <c r="C68" s="21">
        <v>200</v>
      </c>
      <c r="D68" s="40">
        <v>25555.72</v>
      </c>
    </row>
    <row r="69" spans="1:4" ht="37.5" x14ac:dyDescent="0.3">
      <c r="A69" s="1" t="s">
        <v>378</v>
      </c>
      <c r="B69" s="21" t="s">
        <v>540</v>
      </c>
      <c r="C69" s="22" t="s">
        <v>383</v>
      </c>
      <c r="D69" s="35">
        <f>D70</f>
        <v>11111.7</v>
      </c>
    </row>
    <row r="70" spans="1:4" ht="18.75" x14ac:dyDescent="0.3">
      <c r="A70" s="1" t="s">
        <v>4</v>
      </c>
      <c r="B70" s="21" t="s">
        <v>540</v>
      </c>
      <c r="C70" s="21">
        <v>200</v>
      </c>
      <c r="D70" s="40">
        <v>11111.7</v>
      </c>
    </row>
    <row r="71" spans="1:4" ht="37.5" x14ac:dyDescent="0.2">
      <c r="A71" s="43" t="s">
        <v>256</v>
      </c>
      <c r="B71" s="19" t="s">
        <v>258</v>
      </c>
      <c r="C71" s="22" t="s">
        <v>383</v>
      </c>
      <c r="D71" s="33">
        <f>D72</f>
        <v>6889.67</v>
      </c>
    </row>
    <row r="72" spans="1:4" ht="37.5" x14ac:dyDescent="0.2">
      <c r="A72" s="39" t="s">
        <v>257</v>
      </c>
      <c r="B72" s="21" t="s">
        <v>245</v>
      </c>
      <c r="C72" s="22" t="s">
        <v>383</v>
      </c>
      <c r="D72" s="35">
        <f>D73</f>
        <v>6889.67</v>
      </c>
    </row>
    <row r="73" spans="1:4" ht="18.75" x14ac:dyDescent="0.2">
      <c r="A73" s="39" t="s">
        <v>4</v>
      </c>
      <c r="B73" s="21" t="s">
        <v>245</v>
      </c>
      <c r="C73" s="21">
        <v>200</v>
      </c>
      <c r="D73" s="40">
        <v>6889.67</v>
      </c>
    </row>
    <row r="74" spans="1:4" ht="56.25" x14ac:dyDescent="0.3">
      <c r="A74" s="44" t="s">
        <v>149</v>
      </c>
      <c r="B74" s="19" t="s">
        <v>210</v>
      </c>
      <c r="C74" s="20" t="s">
        <v>383</v>
      </c>
      <c r="D74" s="33">
        <f>D75</f>
        <v>13</v>
      </c>
    </row>
    <row r="75" spans="1:4" ht="37.5" x14ac:dyDescent="0.2">
      <c r="A75" s="34" t="s">
        <v>371</v>
      </c>
      <c r="B75" s="19" t="s">
        <v>372</v>
      </c>
      <c r="C75" s="22" t="s">
        <v>383</v>
      </c>
      <c r="D75" s="35">
        <f>D76</f>
        <v>13</v>
      </c>
    </row>
    <row r="76" spans="1:4" ht="37.5" x14ac:dyDescent="0.2">
      <c r="A76" s="3" t="s">
        <v>213</v>
      </c>
      <c r="B76" s="21" t="s">
        <v>373</v>
      </c>
      <c r="C76" s="22" t="s">
        <v>383</v>
      </c>
      <c r="D76" s="35">
        <f>D77</f>
        <v>13</v>
      </c>
    </row>
    <row r="77" spans="1:4" ht="18.75" x14ac:dyDescent="0.3">
      <c r="A77" s="4" t="s">
        <v>4</v>
      </c>
      <c r="B77" s="21" t="s">
        <v>373</v>
      </c>
      <c r="C77" s="21">
        <v>200</v>
      </c>
      <c r="D77" s="40">
        <v>13</v>
      </c>
    </row>
    <row r="78" spans="1:4" ht="75" x14ac:dyDescent="0.3">
      <c r="A78" s="45" t="s">
        <v>311</v>
      </c>
      <c r="B78" s="19" t="s">
        <v>41</v>
      </c>
      <c r="C78" s="20" t="s">
        <v>383</v>
      </c>
      <c r="D78" s="33">
        <f>D79+D100+D83+D90</f>
        <v>8355.5499999999993</v>
      </c>
    </row>
    <row r="79" spans="1:4" ht="37.5" x14ac:dyDescent="0.3">
      <c r="A79" s="2" t="s">
        <v>312</v>
      </c>
      <c r="B79" s="19" t="s">
        <v>42</v>
      </c>
      <c r="C79" s="22" t="s">
        <v>383</v>
      </c>
      <c r="D79" s="33">
        <f>D80</f>
        <v>10</v>
      </c>
    </row>
    <row r="80" spans="1:4" ht="37.5" x14ac:dyDescent="0.3">
      <c r="A80" s="46" t="s">
        <v>343</v>
      </c>
      <c r="B80" s="19" t="s">
        <v>43</v>
      </c>
      <c r="C80" s="22" t="s">
        <v>383</v>
      </c>
      <c r="D80" s="33">
        <f>D81</f>
        <v>10</v>
      </c>
    </row>
    <row r="81" spans="1:4" ht="37.5" x14ac:dyDescent="0.3">
      <c r="A81" s="47" t="s">
        <v>26</v>
      </c>
      <c r="B81" s="21" t="s">
        <v>150</v>
      </c>
      <c r="C81" s="22" t="s">
        <v>383</v>
      </c>
      <c r="D81" s="35">
        <f>D82</f>
        <v>10</v>
      </c>
    </row>
    <row r="82" spans="1:4" ht="18.75" x14ac:dyDescent="0.3">
      <c r="A82" s="47" t="s">
        <v>4</v>
      </c>
      <c r="B82" s="21" t="s">
        <v>150</v>
      </c>
      <c r="C82" s="21">
        <v>200</v>
      </c>
      <c r="D82" s="40">
        <v>10</v>
      </c>
    </row>
    <row r="83" spans="1:4" ht="37.5" x14ac:dyDescent="0.3">
      <c r="A83" s="46" t="s">
        <v>345</v>
      </c>
      <c r="B83" s="19" t="s">
        <v>45</v>
      </c>
      <c r="C83" s="20" t="s">
        <v>383</v>
      </c>
      <c r="D83" s="33">
        <f>D84+D87</f>
        <v>250</v>
      </c>
    </row>
    <row r="84" spans="1:4" ht="37.5" x14ac:dyDescent="0.3">
      <c r="A84" s="46" t="s">
        <v>151</v>
      </c>
      <c r="B84" s="19" t="s">
        <v>46</v>
      </c>
      <c r="C84" s="22" t="s">
        <v>383</v>
      </c>
      <c r="D84" s="33">
        <f>D85</f>
        <v>200</v>
      </c>
    </row>
    <row r="85" spans="1:4" ht="37.5" x14ac:dyDescent="0.3">
      <c r="A85" s="1" t="s">
        <v>31</v>
      </c>
      <c r="B85" s="21" t="s">
        <v>152</v>
      </c>
      <c r="C85" s="22" t="s">
        <v>383</v>
      </c>
      <c r="D85" s="35">
        <f>D86</f>
        <v>200</v>
      </c>
    </row>
    <row r="86" spans="1:4" ht="18.75" x14ac:dyDescent="0.3">
      <c r="A86" s="47" t="s">
        <v>6</v>
      </c>
      <c r="B86" s="21" t="s">
        <v>152</v>
      </c>
      <c r="C86" s="21">
        <v>800</v>
      </c>
      <c r="D86" s="40">
        <v>200</v>
      </c>
    </row>
    <row r="87" spans="1:4" ht="37.5" x14ac:dyDescent="0.3">
      <c r="A87" s="46" t="s">
        <v>139</v>
      </c>
      <c r="B87" s="19" t="s">
        <v>153</v>
      </c>
      <c r="C87" s="20" t="s">
        <v>383</v>
      </c>
      <c r="D87" s="33">
        <f>D88</f>
        <v>50</v>
      </c>
    </row>
    <row r="88" spans="1:4" ht="37.5" x14ac:dyDescent="0.3">
      <c r="A88" s="47" t="s">
        <v>44</v>
      </c>
      <c r="B88" s="21" t="s">
        <v>154</v>
      </c>
      <c r="C88" s="22" t="s">
        <v>383</v>
      </c>
      <c r="D88" s="35">
        <f>D89</f>
        <v>50</v>
      </c>
    </row>
    <row r="89" spans="1:4" ht="18.75" x14ac:dyDescent="0.3">
      <c r="A89" s="47" t="s">
        <v>4</v>
      </c>
      <c r="B89" s="21" t="s">
        <v>154</v>
      </c>
      <c r="C89" s="21">
        <v>200</v>
      </c>
      <c r="D89" s="40">
        <v>50</v>
      </c>
    </row>
    <row r="90" spans="1:4" ht="56.25" x14ac:dyDescent="0.3">
      <c r="A90" s="46" t="s">
        <v>280</v>
      </c>
      <c r="B90" s="19" t="s">
        <v>284</v>
      </c>
      <c r="C90" s="20" t="s">
        <v>383</v>
      </c>
      <c r="D90" s="33">
        <f>D91+D94+D97</f>
        <v>25</v>
      </c>
    </row>
    <row r="91" spans="1:4" ht="37.5" x14ac:dyDescent="0.3">
      <c r="A91" s="46" t="s">
        <v>281</v>
      </c>
      <c r="B91" s="19" t="s">
        <v>283</v>
      </c>
      <c r="C91" s="20" t="s">
        <v>383</v>
      </c>
      <c r="D91" s="33">
        <f>D92</f>
        <v>10</v>
      </c>
    </row>
    <row r="92" spans="1:4" ht="37.5" x14ac:dyDescent="0.3">
      <c r="A92" s="47" t="s">
        <v>346</v>
      </c>
      <c r="B92" s="21" t="s">
        <v>282</v>
      </c>
      <c r="C92" s="22" t="s">
        <v>383</v>
      </c>
      <c r="D92" s="35">
        <f>D93</f>
        <v>10</v>
      </c>
    </row>
    <row r="93" spans="1:4" ht="18.75" x14ac:dyDescent="0.3">
      <c r="A93" s="47" t="s">
        <v>4</v>
      </c>
      <c r="B93" s="21" t="s">
        <v>282</v>
      </c>
      <c r="C93" s="21">
        <v>200</v>
      </c>
      <c r="D93" s="40">
        <v>10</v>
      </c>
    </row>
    <row r="94" spans="1:4" ht="56.25" x14ac:dyDescent="0.3">
      <c r="A94" s="46" t="s">
        <v>285</v>
      </c>
      <c r="B94" s="19" t="s">
        <v>286</v>
      </c>
      <c r="C94" s="22" t="s">
        <v>383</v>
      </c>
      <c r="D94" s="33">
        <f>D95</f>
        <v>10</v>
      </c>
    </row>
    <row r="95" spans="1:4" ht="37.5" x14ac:dyDescent="0.3">
      <c r="A95" s="47" t="s">
        <v>347</v>
      </c>
      <c r="B95" s="21" t="s">
        <v>287</v>
      </c>
      <c r="C95" s="22" t="s">
        <v>383</v>
      </c>
      <c r="D95" s="35">
        <f>D96</f>
        <v>10</v>
      </c>
    </row>
    <row r="96" spans="1:4" ht="18.75" x14ac:dyDescent="0.3">
      <c r="A96" s="47" t="s">
        <v>4</v>
      </c>
      <c r="B96" s="21" t="s">
        <v>287</v>
      </c>
      <c r="C96" s="21">
        <v>200</v>
      </c>
      <c r="D96" s="40">
        <v>10</v>
      </c>
    </row>
    <row r="97" spans="1:4" ht="18.75" x14ac:dyDescent="0.3">
      <c r="A97" s="46" t="s">
        <v>288</v>
      </c>
      <c r="B97" s="19" t="s">
        <v>290</v>
      </c>
      <c r="C97" s="22" t="s">
        <v>383</v>
      </c>
      <c r="D97" s="33">
        <f>D98</f>
        <v>5</v>
      </c>
    </row>
    <row r="98" spans="1:4" ht="18.75" x14ac:dyDescent="0.3">
      <c r="A98" s="47" t="s">
        <v>289</v>
      </c>
      <c r="B98" s="21" t="s">
        <v>348</v>
      </c>
      <c r="C98" s="22" t="s">
        <v>383</v>
      </c>
      <c r="D98" s="35">
        <f>D99</f>
        <v>5</v>
      </c>
    </row>
    <row r="99" spans="1:4" ht="18.75" x14ac:dyDescent="0.3">
      <c r="A99" s="47" t="s">
        <v>4</v>
      </c>
      <c r="B99" s="21" t="s">
        <v>348</v>
      </c>
      <c r="C99" s="21">
        <v>200</v>
      </c>
      <c r="D99" s="40">
        <v>5</v>
      </c>
    </row>
    <row r="100" spans="1:4" ht="37.5" x14ac:dyDescent="0.3">
      <c r="A100" s="46" t="s">
        <v>313</v>
      </c>
      <c r="B100" s="19" t="s">
        <v>268</v>
      </c>
      <c r="C100" s="20" t="s">
        <v>383</v>
      </c>
      <c r="D100" s="33">
        <f>D101+D111</f>
        <v>8070.55</v>
      </c>
    </row>
    <row r="101" spans="1:4" ht="37.5" x14ac:dyDescent="0.3">
      <c r="A101" s="46" t="s">
        <v>314</v>
      </c>
      <c r="B101" s="19" t="s">
        <v>269</v>
      </c>
      <c r="C101" s="20" t="s">
        <v>383</v>
      </c>
      <c r="D101" s="33">
        <f>D102+D106+D108</f>
        <v>8016.6500000000005</v>
      </c>
    </row>
    <row r="102" spans="1:4" ht="56.25" x14ac:dyDescent="0.3">
      <c r="A102" s="47" t="s">
        <v>17</v>
      </c>
      <c r="B102" s="21" t="s">
        <v>270</v>
      </c>
      <c r="C102" s="22" t="s">
        <v>383</v>
      </c>
      <c r="D102" s="35">
        <f>D103+D104+D105</f>
        <v>486.81</v>
      </c>
    </row>
    <row r="103" spans="1:4" ht="56.25" x14ac:dyDescent="0.2">
      <c r="A103" s="39" t="s">
        <v>11</v>
      </c>
      <c r="B103" s="21" t="s">
        <v>270</v>
      </c>
      <c r="C103" s="21">
        <v>100</v>
      </c>
      <c r="D103" s="40">
        <v>120.21</v>
      </c>
    </row>
    <row r="104" spans="1:4" ht="18.75" x14ac:dyDescent="0.3">
      <c r="A104" s="47" t="s">
        <v>4</v>
      </c>
      <c r="B104" s="21" t="s">
        <v>270</v>
      </c>
      <c r="C104" s="21">
        <v>200</v>
      </c>
      <c r="D104" s="40">
        <v>359.1</v>
      </c>
    </row>
    <row r="105" spans="1:4" ht="18.75" x14ac:dyDescent="0.3">
      <c r="A105" s="47" t="s">
        <v>6</v>
      </c>
      <c r="B105" s="21" t="s">
        <v>270</v>
      </c>
      <c r="C105" s="21">
        <v>800</v>
      </c>
      <c r="D105" s="40">
        <v>7.5</v>
      </c>
    </row>
    <row r="106" spans="1:4" ht="37.5" x14ac:dyDescent="0.3">
      <c r="A106" s="47" t="s">
        <v>18</v>
      </c>
      <c r="B106" s="21" t="s">
        <v>271</v>
      </c>
      <c r="C106" s="22" t="s">
        <v>383</v>
      </c>
      <c r="D106" s="35">
        <f>D107</f>
        <v>5029.5200000000004</v>
      </c>
    </row>
    <row r="107" spans="1:4" ht="56.25" x14ac:dyDescent="0.2">
      <c r="A107" s="39" t="s">
        <v>11</v>
      </c>
      <c r="B107" s="21" t="s">
        <v>271</v>
      </c>
      <c r="C107" s="21">
        <v>100</v>
      </c>
      <c r="D107" s="40">
        <v>5029.5200000000004</v>
      </c>
    </row>
    <row r="108" spans="1:4" ht="37.5" x14ac:dyDescent="0.3">
      <c r="A108" s="47" t="s">
        <v>16</v>
      </c>
      <c r="B108" s="21" t="s">
        <v>272</v>
      </c>
      <c r="C108" s="22" t="s">
        <v>383</v>
      </c>
      <c r="D108" s="35">
        <f>D109+D110</f>
        <v>2500.3199999999997</v>
      </c>
    </row>
    <row r="109" spans="1:4" ht="56.25" x14ac:dyDescent="0.2">
      <c r="A109" s="39" t="s">
        <v>11</v>
      </c>
      <c r="B109" s="21" t="s">
        <v>272</v>
      </c>
      <c r="C109" s="21">
        <v>100</v>
      </c>
      <c r="D109" s="40">
        <v>2355.4899999999998</v>
      </c>
    </row>
    <row r="110" spans="1:4" ht="18.75" x14ac:dyDescent="0.3">
      <c r="A110" s="47" t="s">
        <v>4</v>
      </c>
      <c r="B110" s="21" t="s">
        <v>272</v>
      </c>
      <c r="C110" s="21">
        <v>200</v>
      </c>
      <c r="D110" s="40">
        <v>144.83000000000001</v>
      </c>
    </row>
    <row r="111" spans="1:4" ht="18.75" x14ac:dyDescent="0.3">
      <c r="A111" s="46" t="s">
        <v>315</v>
      </c>
      <c r="B111" s="19" t="s">
        <v>273</v>
      </c>
      <c r="C111" s="20" t="s">
        <v>383</v>
      </c>
      <c r="D111" s="33">
        <f>D112</f>
        <v>53.9</v>
      </c>
    </row>
    <row r="112" spans="1:4" ht="56.25" x14ac:dyDescent="0.3">
      <c r="A112" s="47" t="s">
        <v>547</v>
      </c>
      <c r="B112" s="21" t="s">
        <v>274</v>
      </c>
      <c r="C112" s="22" t="s">
        <v>383</v>
      </c>
      <c r="D112" s="35">
        <f>D113</f>
        <v>53.9</v>
      </c>
    </row>
    <row r="113" spans="1:4" ht="18.75" x14ac:dyDescent="0.3">
      <c r="A113" s="47" t="s">
        <v>4</v>
      </c>
      <c r="B113" s="21" t="s">
        <v>274</v>
      </c>
      <c r="C113" s="21">
        <v>200</v>
      </c>
      <c r="D113" s="40">
        <v>53.9</v>
      </c>
    </row>
    <row r="114" spans="1:4" ht="93.75" x14ac:dyDescent="0.2">
      <c r="A114" s="48" t="s">
        <v>316</v>
      </c>
      <c r="B114" s="19" t="s">
        <v>47</v>
      </c>
      <c r="C114" s="20" t="s">
        <v>383</v>
      </c>
      <c r="D114" s="33">
        <f>D115</f>
        <v>15873.16</v>
      </c>
    </row>
    <row r="115" spans="1:4" ht="37.5" x14ac:dyDescent="0.2">
      <c r="A115" s="25" t="s">
        <v>317</v>
      </c>
      <c r="B115" s="19" t="s">
        <v>48</v>
      </c>
      <c r="C115" s="20" t="s">
        <v>383</v>
      </c>
      <c r="D115" s="33">
        <f>D116</f>
        <v>15873.16</v>
      </c>
    </row>
    <row r="116" spans="1:4" ht="37.5" x14ac:dyDescent="0.2">
      <c r="A116" s="26" t="s">
        <v>49</v>
      </c>
      <c r="B116" s="21" t="s">
        <v>50</v>
      </c>
      <c r="C116" s="22" t="s">
        <v>383</v>
      </c>
      <c r="D116" s="35">
        <f>D117+D118+D119</f>
        <v>15873.16</v>
      </c>
    </row>
    <row r="117" spans="1:4" ht="56.25" x14ac:dyDescent="0.3">
      <c r="A117" s="1" t="s">
        <v>11</v>
      </c>
      <c r="B117" s="21" t="s">
        <v>50</v>
      </c>
      <c r="C117" s="21">
        <v>100</v>
      </c>
      <c r="D117" s="40">
        <v>13458.73</v>
      </c>
    </row>
    <row r="118" spans="1:4" ht="18.75" x14ac:dyDescent="0.3">
      <c r="A118" s="1" t="s">
        <v>4</v>
      </c>
      <c r="B118" s="21" t="s">
        <v>50</v>
      </c>
      <c r="C118" s="21">
        <v>200</v>
      </c>
      <c r="D118" s="40">
        <v>2113.23</v>
      </c>
    </row>
    <row r="119" spans="1:4" ht="18.75" x14ac:dyDescent="0.3">
      <c r="A119" s="1" t="s">
        <v>6</v>
      </c>
      <c r="B119" s="21" t="s">
        <v>50</v>
      </c>
      <c r="C119" s="21">
        <v>800</v>
      </c>
      <c r="D119" s="40">
        <v>301.2</v>
      </c>
    </row>
    <row r="120" spans="1:4" ht="93.75" x14ac:dyDescent="0.3">
      <c r="A120" s="49" t="s">
        <v>214</v>
      </c>
      <c r="B120" s="19" t="s">
        <v>187</v>
      </c>
      <c r="C120" s="20" t="s">
        <v>383</v>
      </c>
      <c r="D120" s="33">
        <f>D121+D126+D154+D158+D161</f>
        <v>62915.209999999992</v>
      </c>
    </row>
    <row r="121" spans="1:4" ht="37.5" x14ac:dyDescent="0.3">
      <c r="A121" s="2" t="s">
        <v>217</v>
      </c>
      <c r="B121" s="19" t="s">
        <v>200</v>
      </c>
      <c r="C121" s="20" t="s">
        <v>383</v>
      </c>
      <c r="D121" s="33">
        <f>D122</f>
        <v>813.78</v>
      </c>
    </row>
    <row r="122" spans="1:4" ht="37.5" x14ac:dyDescent="0.3">
      <c r="A122" s="2" t="s">
        <v>218</v>
      </c>
      <c r="B122" s="19" t="s">
        <v>219</v>
      </c>
      <c r="C122" s="22" t="s">
        <v>383</v>
      </c>
      <c r="D122" s="33">
        <f>D123</f>
        <v>813.78</v>
      </c>
    </row>
    <row r="123" spans="1:4" ht="18.75" x14ac:dyDescent="0.3">
      <c r="A123" s="1" t="s">
        <v>349</v>
      </c>
      <c r="B123" s="21" t="s">
        <v>220</v>
      </c>
      <c r="C123" s="22" t="s">
        <v>383</v>
      </c>
      <c r="D123" s="35">
        <f>D124+D125</f>
        <v>813.78</v>
      </c>
    </row>
    <row r="124" spans="1:4" ht="18.75" x14ac:dyDescent="0.3">
      <c r="A124" s="1" t="s">
        <v>4</v>
      </c>
      <c r="B124" s="21" t="s">
        <v>220</v>
      </c>
      <c r="C124" s="21">
        <v>200</v>
      </c>
      <c r="D124" s="40">
        <v>250.63</v>
      </c>
    </row>
    <row r="125" spans="1:4" ht="18.75" x14ac:dyDescent="0.3">
      <c r="A125" s="47" t="s">
        <v>6</v>
      </c>
      <c r="B125" s="21" t="s">
        <v>220</v>
      </c>
      <c r="C125" s="21">
        <v>800</v>
      </c>
      <c r="D125" s="40">
        <v>563.15</v>
      </c>
    </row>
    <row r="126" spans="1:4" ht="56.25" x14ac:dyDescent="0.3">
      <c r="A126" s="2" t="s">
        <v>265</v>
      </c>
      <c r="B126" s="19" t="s">
        <v>266</v>
      </c>
      <c r="C126" s="20" t="s">
        <v>383</v>
      </c>
      <c r="D126" s="33">
        <f>+D127+D151+D130</f>
        <v>38382.479999999996</v>
      </c>
    </row>
    <row r="127" spans="1:4" ht="18.75" x14ac:dyDescent="0.3">
      <c r="A127" s="2" t="s">
        <v>199</v>
      </c>
      <c r="B127" s="19" t="s">
        <v>198</v>
      </c>
      <c r="C127" s="20" t="s">
        <v>383</v>
      </c>
      <c r="D127" s="33">
        <f>D128</f>
        <v>1361.13</v>
      </c>
    </row>
    <row r="128" spans="1:4" ht="18.75" x14ac:dyDescent="0.3">
      <c r="A128" s="1" t="s">
        <v>221</v>
      </c>
      <c r="B128" s="21" t="s">
        <v>222</v>
      </c>
      <c r="C128" s="22" t="s">
        <v>383</v>
      </c>
      <c r="D128" s="35">
        <f>D129</f>
        <v>1361.13</v>
      </c>
    </row>
    <row r="129" spans="1:4" ht="18.75" x14ac:dyDescent="0.3">
      <c r="A129" s="1" t="s">
        <v>192</v>
      </c>
      <c r="B129" s="21" t="s">
        <v>222</v>
      </c>
      <c r="C129" s="21">
        <v>200</v>
      </c>
      <c r="D129" s="40">
        <v>1361.13</v>
      </c>
    </row>
    <row r="130" spans="1:4" ht="18.75" x14ac:dyDescent="0.3">
      <c r="A130" s="2" t="s">
        <v>421</v>
      </c>
      <c r="B130" s="19" t="s">
        <v>426</v>
      </c>
      <c r="C130" s="20" t="s">
        <v>383</v>
      </c>
      <c r="D130" s="33">
        <f>D131+D133+D135+D137+D139+D145+D143+D141+D147+D149</f>
        <v>11548.75</v>
      </c>
    </row>
    <row r="131" spans="1:4" ht="75" x14ac:dyDescent="0.3">
      <c r="A131" s="76" t="s">
        <v>491</v>
      </c>
      <c r="B131" s="21" t="s">
        <v>476</v>
      </c>
      <c r="C131" s="22" t="s">
        <v>383</v>
      </c>
      <c r="D131" s="35">
        <f>D132</f>
        <v>2333.19</v>
      </c>
    </row>
    <row r="132" spans="1:4" ht="18.75" x14ac:dyDescent="0.3">
      <c r="A132" s="1" t="s">
        <v>4</v>
      </c>
      <c r="B132" s="21" t="s">
        <v>476</v>
      </c>
      <c r="C132" s="21">
        <v>200</v>
      </c>
      <c r="D132" s="40">
        <v>2333.19</v>
      </c>
    </row>
    <row r="133" spans="1:4" ht="93.75" x14ac:dyDescent="0.3">
      <c r="A133" s="76" t="s">
        <v>492</v>
      </c>
      <c r="B133" s="21" t="s">
        <v>477</v>
      </c>
      <c r="C133" s="22" t="s">
        <v>383</v>
      </c>
      <c r="D133" s="35">
        <f>D134</f>
        <v>232</v>
      </c>
    </row>
    <row r="134" spans="1:4" ht="18.75" x14ac:dyDescent="0.3">
      <c r="A134" s="1" t="s">
        <v>4</v>
      </c>
      <c r="B134" s="21" t="s">
        <v>477</v>
      </c>
      <c r="C134" s="6" t="s">
        <v>387</v>
      </c>
      <c r="D134" s="40">
        <v>232</v>
      </c>
    </row>
    <row r="135" spans="1:4" ht="56.25" x14ac:dyDescent="0.3">
      <c r="A135" s="76" t="s">
        <v>493</v>
      </c>
      <c r="B135" s="21" t="s">
        <v>478</v>
      </c>
      <c r="C135" s="22" t="s">
        <v>383</v>
      </c>
      <c r="D135" s="35">
        <f>D136</f>
        <v>2010.68</v>
      </c>
    </row>
    <row r="136" spans="1:4" ht="18.75" x14ac:dyDescent="0.3">
      <c r="A136" s="1" t="s">
        <v>4</v>
      </c>
      <c r="B136" s="21" t="s">
        <v>478</v>
      </c>
      <c r="C136" s="6" t="s">
        <v>387</v>
      </c>
      <c r="D136" s="40">
        <v>2010.68</v>
      </c>
    </row>
    <row r="137" spans="1:4" ht="57" customHeight="1" x14ac:dyDescent="0.3">
      <c r="A137" s="76" t="s">
        <v>494</v>
      </c>
      <c r="B137" s="21" t="s">
        <v>479</v>
      </c>
      <c r="C137" s="22" t="s">
        <v>383</v>
      </c>
      <c r="D137" s="35">
        <f>D138</f>
        <v>433.18</v>
      </c>
    </row>
    <row r="138" spans="1:4" ht="18.75" x14ac:dyDescent="0.3">
      <c r="A138" s="1" t="s">
        <v>4</v>
      </c>
      <c r="B138" s="21" t="s">
        <v>479</v>
      </c>
      <c r="C138" s="22" t="s">
        <v>387</v>
      </c>
      <c r="D138" s="40">
        <v>433.18</v>
      </c>
    </row>
    <row r="139" spans="1:4" ht="56.45" customHeight="1" x14ac:dyDescent="0.3">
      <c r="A139" s="76" t="s">
        <v>495</v>
      </c>
      <c r="B139" s="21" t="s">
        <v>480</v>
      </c>
      <c r="C139" s="22" t="s">
        <v>383</v>
      </c>
      <c r="D139" s="35">
        <f>D140</f>
        <v>1644.83</v>
      </c>
    </row>
    <row r="140" spans="1:4" ht="18.75" x14ac:dyDescent="0.3">
      <c r="A140" s="1" t="s">
        <v>192</v>
      </c>
      <c r="B140" s="21" t="s">
        <v>480</v>
      </c>
      <c r="C140" s="21">
        <v>200</v>
      </c>
      <c r="D140" s="40">
        <v>1644.83</v>
      </c>
    </row>
    <row r="141" spans="1:4" ht="75" x14ac:dyDescent="0.3">
      <c r="A141" s="76" t="s">
        <v>496</v>
      </c>
      <c r="B141" s="21" t="s">
        <v>481</v>
      </c>
      <c r="C141" s="22" t="s">
        <v>383</v>
      </c>
      <c r="D141" s="35">
        <f>D142</f>
        <v>199.55</v>
      </c>
    </row>
    <row r="142" spans="1:4" ht="18.75" x14ac:dyDescent="0.3">
      <c r="A142" s="1" t="s">
        <v>192</v>
      </c>
      <c r="B142" s="21" t="s">
        <v>481</v>
      </c>
      <c r="C142" s="22" t="s">
        <v>387</v>
      </c>
      <c r="D142" s="40">
        <v>199.55</v>
      </c>
    </row>
    <row r="143" spans="1:4" ht="75" x14ac:dyDescent="0.3">
      <c r="A143" s="76" t="s">
        <v>465</v>
      </c>
      <c r="B143" s="21" t="s">
        <v>482</v>
      </c>
      <c r="C143" s="22" t="s">
        <v>383</v>
      </c>
      <c r="D143" s="35">
        <f>D144</f>
        <v>1747.47</v>
      </c>
    </row>
    <row r="144" spans="1:4" ht="18.75" x14ac:dyDescent="0.3">
      <c r="A144" s="1" t="s">
        <v>4</v>
      </c>
      <c r="B144" s="21" t="s">
        <v>482</v>
      </c>
      <c r="C144" s="21">
        <v>200</v>
      </c>
      <c r="D144" s="40">
        <v>1747.47</v>
      </c>
    </row>
    <row r="145" spans="1:4" ht="93.75" x14ac:dyDescent="0.3">
      <c r="A145" s="76" t="s">
        <v>466</v>
      </c>
      <c r="B145" s="21" t="s">
        <v>483</v>
      </c>
      <c r="C145" s="22" t="s">
        <v>383</v>
      </c>
      <c r="D145" s="35">
        <f>D146</f>
        <v>96.6</v>
      </c>
    </row>
    <row r="146" spans="1:4" ht="18.75" x14ac:dyDescent="0.3">
      <c r="A146" s="1" t="s">
        <v>192</v>
      </c>
      <c r="B146" s="21" t="s">
        <v>483</v>
      </c>
      <c r="C146" s="6" t="s">
        <v>387</v>
      </c>
      <c r="D146" s="40">
        <v>96.6</v>
      </c>
    </row>
    <row r="147" spans="1:4" ht="37.5" x14ac:dyDescent="0.3">
      <c r="A147" s="105" t="s">
        <v>616</v>
      </c>
      <c r="B147" s="21" t="s">
        <v>604</v>
      </c>
      <c r="C147" s="22" t="s">
        <v>383</v>
      </c>
      <c r="D147" s="40">
        <f>D148</f>
        <v>2791.25</v>
      </c>
    </row>
    <row r="148" spans="1:4" ht="18.75" x14ac:dyDescent="0.3">
      <c r="A148" s="1" t="s">
        <v>4</v>
      </c>
      <c r="B148" s="21" t="s">
        <v>604</v>
      </c>
      <c r="C148" s="6" t="s">
        <v>387</v>
      </c>
      <c r="D148" s="40">
        <v>2791.25</v>
      </c>
    </row>
    <row r="149" spans="1:4" ht="56.25" x14ac:dyDescent="0.3">
      <c r="A149" s="1" t="s">
        <v>617</v>
      </c>
      <c r="B149" s="21" t="s">
        <v>605</v>
      </c>
      <c r="C149" s="22" t="s">
        <v>383</v>
      </c>
      <c r="D149" s="40">
        <f>D150</f>
        <v>60</v>
      </c>
    </row>
    <row r="150" spans="1:4" ht="18.75" x14ac:dyDescent="0.3">
      <c r="A150" s="1" t="s">
        <v>4</v>
      </c>
      <c r="B150" s="21" t="s">
        <v>605</v>
      </c>
      <c r="C150" s="6" t="s">
        <v>387</v>
      </c>
      <c r="D150" s="40">
        <v>60</v>
      </c>
    </row>
    <row r="151" spans="1:4" ht="18.75" x14ac:dyDescent="0.3">
      <c r="A151" s="2" t="s">
        <v>193</v>
      </c>
      <c r="B151" s="19" t="s">
        <v>194</v>
      </c>
      <c r="C151" s="20" t="s">
        <v>383</v>
      </c>
      <c r="D151" s="33">
        <f>D152</f>
        <v>25472.6</v>
      </c>
    </row>
    <row r="152" spans="1:4" ht="18.75" x14ac:dyDescent="0.3">
      <c r="A152" s="1" t="s">
        <v>223</v>
      </c>
      <c r="B152" s="21" t="s">
        <v>195</v>
      </c>
      <c r="C152" s="22" t="s">
        <v>383</v>
      </c>
      <c r="D152" s="35">
        <f>D153</f>
        <v>25472.6</v>
      </c>
    </row>
    <row r="153" spans="1:4" ht="18.75" x14ac:dyDescent="0.3">
      <c r="A153" s="1" t="s">
        <v>192</v>
      </c>
      <c r="B153" s="21" t="s">
        <v>195</v>
      </c>
      <c r="C153" s="21">
        <v>200</v>
      </c>
      <c r="D153" s="40">
        <v>25472.6</v>
      </c>
    </row>
    <row r="154" spans="1:4" ht="37.5" x14ac:dyDescent="0.3">
      <c r="A154" s="2" t="s">
        <v>188</v>
      </c>
      <c r="B154" s="19" t="s">
        <v>189</v>
      </c>
      <c r="C154" s="20" t="s">
        <v>383</v>
      </c>
      <c r="D154" s="33">
        <f>D155</f>
        <v>16690.89</v>
      </c>
    </row>
    <row r="155" spans="1:4" ht="37.5" x14ac:dyDescent="0.3">
      <c r="A155" s="1" t="s">
        <v>215</v>
      </c>
      <c r="B155" s="21" t="s">
        <v>190</v>
      </c>
      <c r="C155" s="22" t="s">
        <v>383</v>
      </c>
      <c r="D155" s="35">
        <f>D156</f>
        <v>16690.89</v>
      </c>
    </row>
    <row r="156" spans="1:4" ht="18.75" x14ac:dyDescent="0.3">
      <c r="A156" s="1" t="s">
        <v>216</v>
      </c>
      <c r="B156" s="21" t="s">
        <v>191</v>
      </c>
      <c r="C156" s="22" t="s">
        <v>383</v>
      </c>
      <c r="D156" s="35">
        <f>D157</f>
        <v>16690.89</v>
      </c>
    </row>
    <row r="157" spans="1:4" ht="18.75" x14ac:dyDescent="0.3">
      <c r="A157" s="1" t="s">
        <v>192</v>
      </c>
      <c r="B157" s="21" t="s">
        <v>191</v>
      </c>
      <c r="C157" s="21">
        <v>200</v>
      </c>
      <c r="D157" s="40">
        <v>16690.89</v>
      </c>
    </row>
    <row r="158" spans="1:4" ht="37.5" x14ac:dyDescent="0.3">
      <c r="A158" s="2" t="s">
        <v>224</v>
      </c>
      <c r="B158" s="19" t="s">
        <v>225</v>
      </c>
      <c r="C158" s="20" t="s">
        <v>383</v>
      </c>
      <c r="D158" s="33">
        <f>D159</f>
        <v>0</v>
      </c>
    </row>
    <row r="159" spans="1:4" ht="37.5" x14ac:dyDescent="0.2">
      <c r="A159" s="50" t="s">
        <v>501</v>
      </c>
      <c r="B159" s="21" t="s">
        <v>467</v>
      </c>
      <c r="C159" s="22" t="s">
        <v>383</v>
      </c>
      <c r="D159" s="35">
        <f>D160</f>
        <v>0</v>
      </c>
    </row>
    <row r="160" spans="1:4" ht="18.75" x14ac:dyDescent="0.3">
      <c r="A160" s="1" t="s">
        <v>5</v>
      </c>
      <c r="B160" s="21" t="s">
        <v>467</v>
      </c>
      <c r="C160" s="21">
        <v>300</v>
      </c>
      <c r="D160" s="40">
        <v>0</v>
      </c>
    </row>
    <row r="161" spans="1:4" ht="37.5" x14ac:dyDescent="0.3">
      <c r="A161" s="2" t="s">
        <v>562</v>
      </c>
      <c r="B161" s="19" t="s">
        <v>561</v>
      </c>
      <c r="C161" s="20" t="s">
        <v>383</v>
      </c>
      <c r="D161" s="63">
        <f>D162</f>
        <v>7028.06</v>
      </c>
    </row>
    <row r="162" spans="1:4" ht="37.700000000000003" customHeight="1" x14ac:dyDescent="0.3">
      <c r="A162" s="87" t="s">
        <v>563</v>
      </c>
      <c r="B162" s="21" t="s">
        <v>564</v>
      </c>
      <c r="C162" s="22" t="s">
        <v>383</v>
      </c>
      <c r="D162" s="40">
        <f>D163</f>
        <v>7028.06</v>
      </c>
    </row>
    <row r="163" spans="1:4" ht="18.75" x14ac:dyDescent="0.2">
      <c r="A163" s="88" t="s">
        <v>565</v>
      </c>
      <c r="B163" s="21" t="s">
        <v>566</v>
      </c>
      <c r="C163" s="22" t="s">
        <v>383</v>
      </c>
      <c r="D163" s="40">
        <f>D164</f>
        <v>7028.06</v>
      </c>
    </row>
    <row r="164" spans="1:4" ht="37.5" x14ac:dyDescent="0.3">
      <c r="A164" s="1" t="s">
        <v>590</v>
      </c>
      <c r="B164" s="21" t="s">
        <v>566</v>
      </c>
      <c r="C164" s="21">
        <v>600</v>
      </c>
      <c r="D164" s="40">
        <v>7028.06</v>
      </c>
    </row>
    <row r="165" spans="1:4" ht="75" x14ac:dyDescent="0.3">
      <c r="A165" s="2" t="s">
        <v>407</v>
      </c>
      <c r="B165" s="19" t="s">
        <v>402</v>
      </c>
      <c r="C165" s="20" t="s">
        <v>383</v>
      </c>
      <c r="D165" s="33">
        <f>D172+D166+D169</f>
        <v>3615.89</v>
      </c>
    </row>
    <row r="166" spans="1:4" ht="18.75" x14ac:dyDescent="0.3">
      <c r="A166" s="1" t="s">
        <v>196</v>
      </c>
      <c r="B166" s="21" t="s">
        <v>455</v>
      </c>
      <c r="C166" s="22" t="s">
        <v>383</v>
      </c>
      <c r="D166" s="35">
        <f>D167</f>
        <v>720</v>
      </c>
    </row>
    <row r="167" spans="1:4" ht="18.75" x14ac:dyDescent="0.3">
      <c r="A167" s="1" t="s">
        <v>197</v>
      </c>
      <c r="B167" s="21" t="s">
        <v>454</v>
      </c>
      <c r="C167" s="22" t="s">
        <v>383</v>
      </c>
      <c r="D167" s="35">
        <f>D168</f>
        <v>720</v>
      </c>
    </row>
    <row r="168" spans="1:4" ht="18.75" x14ac:dyDescent="0.3">
      <c r="A168" s="1" t="s">
        <v>4</v>
      </c>
      <c r="B168" s="21" t="s">
        <v>454</v>
      </c>
      <c r="C168" s="21">
        <v>200</v>
      </c>
      <c r="D168" s="40">
        <v>720</v>
      </c>
    </row>
    <row r="169" spans="1:4" ht="18.75" x14ac:dyDescent="0.3">
      <c r="A169" s="107" t="s">
        <v>609</v>
      </c>
      <c r="B169" s="21" t="s">
        <v>606</v>
      </c>
      <c r="C169" s="22" t="s">
        <v>383</v>
      </c>
      <c r="D169" s="40">
        <f>D170</f>
        <v>2865.89</v>
      </c>
    </row>
    <row r="170" spans="1:4" ht="18.75" x14ac:dyDescent="0.2">
      <c r="A170" s="106" t="s">
        <v>608</v>
      </c>
      <c r="B170" s="21" t="s">
        <v>607</v>
      </c>
      <c r="C170" s="22" t="s">
        <v>383</v>
      </c>
      <c r="D170" s="40">
        <f>D171</f>
        <v>2865.89</v>
      </c>
    </row>
    <row r="171" spans="1:4" ht="18.75" x14ac:dyDescent="0.3">
      <c r="A171" s="1" t="s">
        <v>4</v>
      </c>
      <c r="B171" s="21" t="s">
        <v>607</v>
      </c>
      <c r="C171" s="21">
        <v>200</v>
      </c>
      <c r="D171" s="40">
        <v>2865.89</v>
      </c>
    </row>
    <row r="172" spans="1:4" ht="37.5" x14ac:dyDescent="0.2">
      <c r="A172" s="51" t="s">
        <v>404</v>
      </c>
      <c r="B172" s="21" t="s">
        <v>405</v>
      </c>
      <c r="C172" s="22" t="s">
        <v>383</v>
      </c>
      <c r="D172" s="35">
        <f>D173</f>
        <v>30</v>
      </c>
    </row>
    <row r="173" spans="1:4" ht="18.75" x14ac:dyDescent="0.2">
      <c r="A173" s="52" t="s">
        <v>403</v>
      </c>
      <c r="B173" s="21" t="s">
        <v>406</v>
      </c>
      <c r="C173" s="22" t="s">
        <v>383</v>
      </c>
      <c r="D173" s="35">
        <f>D174</f>
        <v>30</v>
      </c>
    </row>
    <row r="174" spans="1:4" ht="18.75" x14ac:dyDescent="0.3">
      <c r="A174" s="1" t="s">
        <v>4</v>
      </c>
      <c r="B174" s="21" t="s">
        <v>406</v>
      </c>
      <c r="C174" s="21">
        <v>200</v>
      </c>
      <c r="D174" s="40">
        <v>30</v>
      </c>
    </row>
    <row r="175" spans="1:4" ht="75" x14ac:dyDescent="0.3">
      <c r="A175" s="49" t="s">
        <v>318</v>
      </c>
      <c r="B175" s="19" t="s">
        <v>51</v>
      </c>
      <c r="C175" s="20" t="s">
        <v>383</v>
      </c>
      <c r="D175" s="33">
        <f>D176+D218+D238+D246+D243</f>
        <v>561277.62</v>
      </c>
    </row>
    <row r="176" spans="1:4" ht="75" x14ac:dyDescent="0.3">
      <c r="A176" s="44" t="s">
        <v>350</v>
      </c>
      <c r="B176" s="19" t="s">
        <v>52</v>
      </c>
      <c r="C176" s="22" t="s">
        <v>383</v>
      </c>
      <c r="D176" s="33">
        <f>D177+D180+D193+D202+D205+D216+D186+D208+D189+D196+D199+D211+D184+D214</f>
        <v>208381.33</v>
      </c>
    </row>
    <row r="177" spans="1:4" ht="37.5" x14ac:dyDescent="0.3">
      <c r="A177" s="1" t="s">
        <v>140</v>
      </c>
      <c r="B177" s="21" t="s">
        <v>155</v>
      </c>
      <c r="C177" s="22" t="s">
        <v>383</v>
      </c>
      <c r="D177" s="35">
        <f>D178+D179</f>
        <v>4474.8099999999995</v>
      </c>
    </row>
    <row r="178" spans="1:4" ht="18.75" x14ac:dyDescent="0.3">
      <c r="A178" s="53" t="s">
        <v>4</v>
      </c>
      <c r="B178" s="21" t="s">
        <v>155</v>
      </c>
      <c r="C178" s="21">
        <v>200</v>
      </c>
      <c r="D178" s="35">
        <v>65.900000000000006</v>
      </c>
    </row>
    <row r="179" spans="1:4" ht="18.75" x14ac:dyDescent="0.3">
      <c r="A179" s="1" t="s">
        <v>5</v>
      </c>
      <c r="B179" s="21" t="s">
        <v>155</v>
      </c>
      <c r="C179" s="21">
        <v>300</v>
      </c>
      <c r="D179" s="40">
        <v>4408.91</v>
      </c>
    </row>
    <row r="180" spans="1:4" ht="18.75" x14ac:dyDescent="0.3">
      <c r="A180" s="1" t="s">
        <v>122</v>
      </c>
      <c r="B180" s="21" t="s">
        <v>156</v>
      </c>
      <c r="C180" s="22" t="s">
        <v>383</v>
      </c>
      <c r="D180" s="35">
        <f>D182+D183+D181</f>
        <v>55426.03</v>
      </c>
    </row>
    <row r="181" spans="1:4" ht="56.25" x14ac:dyDescent="0.2">
      <c r="A181" s="39" t="s">
        <v>11</v>
      </c>
      <c r="B181" s="21" t="s">
        <v>156</v>
      </c>
      <c r="C181" s="21">
        <v>100</v>
      </c>
      <c r="D181" s="40">
        <v>290.35000000000002</v>
      </c>
    </row>
    <row r="182" spans="1:4" ht="18.75" x14ac:dyDescent="0.3">
      <c r="A182" s="53" t="s">
        <v>4</v>
      </c>
      <c r="B182" s="21" t="s">
        <v>156</v>
      </c>
      <c r="C182" s="21">
        <v>200</v>
      </c>
      <c r="D182" s="40">
        <v>528.65</v>
      </c>
    </row>
    <row r="183" spans="1:4" ht="18.75" x14ac:dyDescent="0.3">
      <c r="A183" s="1" t="s">
        <v>5</v>
      </c>
      <c r="B183" s="21" t="s">
        <v>156</v>
      </c>
      <c r="C183" s="21">
        <v>300</v>
      </c>
      <c r="D183" s="40">
        <v>54607.03</v>
      </c>
    </row>
    <row r="184" spans="1:4" ht="18.75" x14ac:dyDescent="0.2">
      <c r="A184" s="52" t="s">
        <v>395</v>
      </c>
      <c r="B184" s="21" t="s">
        <v>409</v>
      </c>
      <c r="C184" s="22" t="s">
        <v>383</v>
      </c>
      <c r="D184" s="35">
        <f>D185</f>
        <v>482.53</v>
      </c>
    </row>
    <row r="185" spans="1:4" ht="18.75" x14ac:dyDescent="0.3">
      <c r="A185" s="4" t="s">
        <v>5</v>
      </c>
      <c r="B185" s="21" t="s">
        <v>409</v>
      </c>
      <c r="C185" s="21">
        <v>300</v>
      </c>
      <c r="D185" s="81">
        <v>482.53</v>
      </c>
    </row>
    <row r="186" spans="1:4" ht="37.5" x14ac:dyDescent="0.2">
      <c r="A186" s="54" t="s">
        <v>278</v>
      </c>
      <c r="B186" s="21" t="s">
        <v>163</v>
      </c>
      <c r="C186" s="22" t="s">
        <v>383</v>
      </c>
      <c r="D186" s="35">
        <f>D187+D188</f>
        <v>456.74</v>
      </c>
    </row>
    <row r="187" spans="1:4" ht="18.75" x14ac:dyDescent="0.3">
      <c r="A187" s="1" t="s">
        <v>4</v>
      </c>
      <c r="B187" s="21" t="s">
        <v>163</v>
      </c>
      <c r="C187" s="21">
        <v>200</v>
      </c>
      <c r="D187" s="81">
        <v>6.86</v>
      </c>
    </row>
    <row r="188" spans="1:4" ht="18.75" x14ac:dyDescent="0.3">
      <c r="A188" s="1" t="s">
        <v>5</v>
      </c>
      <c r="B188" s="21" t="s">
        <v>163</v>
      </c>
      <c r="C188" s="21">
        <v>300</v>
      </c>
      <c r="D188" s="81">
        <v>449.88</v>
      </c>
    </row>
    <row r="189" spans="1:4" ht="56.25" x14ac:dyDescent="0.2">
      <c r="A189" s="54" t="s">
        <v>362</v>
      </c>
      <c r="B189" s="21" t="s">
        <v>262</v>
      </c>
      <c r="C189" s="22" t="s">
        <v>383</v>
      </c>
      <c r="D189" s="35">
        <f>D190+D191</f>
        <v>17312.990000000002</v>
      </c>
    </row>
    <row r="190" spans="1:4" ht="18.75" x14ac:dyDescent="0.3">
      <c r="A190" s="1" t="s">
        <v>4</v>
      </c>
      <c r="B190" s="21" t="s">
        <v>262</v>
      </c>
      <c r="C190" s="21">
        <v>200</v>
      </c>
      <c r="D190" s="81">
        <v>91.95</v>
      </c>
    </row>
    <row r="191" spans="1:4" ht="18.75" x14ac:dyDescent="0.3">
      <c r="A191" s="1" t="s">
        <v>5</v>
      </c>
      <c r="B191" s="21" t="s">
        <v>262</v>
      </c>
      <c r="C191" s="21">
        <v>300</v>
      </c>
      <c r="D191" s="81">
        <v>17221.04</v>
      </c>
    </row>
    <row r="192" spans="1:4" ht="18.75" x14ac:dyDescent="0.3">
      <c r="A192" s="2" t="s">
        <v>392</v>
      </c>
      <c r="B192" s="21" t="s">
        <v>393</v>
      </c>
      <c r="C192" s="22" t="s">
        <v>383</v>
      </c>
      <c r="D192" s="33">
        <f>D193+D196+D199+D202+D205+D208+D211</f>
        <v>127471</v>
      </c>
    </row>
    <row r="193" spans="1:4" ht="18.75" x14ac:dyDescent="0.3">
      <c r="A193" s="55" t="s">
        <v>125</v>
      </c>
      <c r="B193" s="21" t="s">
        <v>159</v>
      </c>
      <c r="C193" s="22" t="s">
        <v>383</v>
      </c>
      <c r="D193" s="35">
        <f>D194+D195</f>
        <v>44800</v>
      </c>
    </row>
    <row r="194" spans="1:4" ht="18.75" x14ac:dyDescent="0.3">
      <c r="A194" s="1" t="s">
        <v>4</v>
      </c>
      <c r="B194" s="21" t="s">
        <v>159</v>
      </c>
      <c r="C194" s="21">
        <v>200</v>
      </c>
      <c r="D194" s="81">
        <v>660</v>
      </c>
    </row>
    <row r="195" spans="1:4" ht="18.75" x14ac:dyDescent="0.3">
      <c r="A195" s="1" t="s">
        <v>5</v>
      </c>
      <c r="B195" s="21" t="s">
        <v>159</v>
      </c>
      <c r="C195" s="21">
        <v>300</v>
      </c>
      <c r="D195" s="81">
        <v>44140</v>
      </c>
    </row>
    <row r="196" spans="1:4" ht="37.5" x14ac:dyDescent="0.3">
      <c r="A196" s="1" t="s">
        <v>123</v>
      </c>
      <c r="B196" s="21" t="s">
        <v>157</v>
      </c>
      <c r="C196" s="22" t="s">
        <v>383</v>
      </c>
      <c r="D196" s="35">
        <f>D197+D198</f>
        <v>48000</v>
      </c>
    </row>
    <row r="197" spans="1:4" ht="18.75" x14ac:dyDescent="0.3">
      <c r="A197" s="1" t="s">
        <v>4</v>
      </c>
      <c r="B197" s="21" t="s">
        <v>157</v>
      </c>
      <c r="C197" s="21">
        <v>200</v>
      </c>
      <c r="D197" s="81">
        <v>709</v>
      </c>
    </row>
    <row r="198" spans="1:4" ht="18.75" x14ac:dyDescent="0.3">
      <c r="A198" s="1" t="s">
        <v>5</v>
      </c>
      <c r="B198" s="21" t="s">
        <v>157</v>
      </c>
      <c r="C198" s="21">
        <v>300</v>
      </c>
      <c r="D198" s="81">
        <v>47291</v>
      </c>
    </row>
    <row r="199" spans="1:4" ht="37.5" x14ac:dyDescent="0.3">
      <c r="A199" s="1" t="s">
        <v>124</v>
      </c>
      <c r="B199" s="21" t="s">
        <v>158</v>
      </c>
      <c r="C199" s="22" t="s">
        <v>383</v>
      </c>
      <c r="D199" s="35">
        <f>D200+D201</f>
        <v>2000</v>
      </c>
    </row>
    <row r="200" spans="1:4" ht="18.75" x14ac:dyDescent="0.3">
      <c r="A200" s="1" t="s">
        <v>4</v>
      </c>
      <c r="B200" s="21" t="s">
        <v>158</v>
      </c>
      <c r="C200" s="23">
        <v>200</v>
      </c>
      <c r="D200" s="81">
        <v>29.5</v>
      </c>
    </row>
    <row r="201" spans="1:4" ht="18.75" x14ac:dyDescent="0.3">
      <c r="A201" s="1" t="s">
        <v>5</v>
      </c>
      <c r="B201" s="21" t="s">
        <v>158</v>
      </c>
      <c r="C201" s="21">
        <v>300</v>
      </c>
      <c r="D201" s="81">
        <v>1970.5</v>
      </c>
    </row>
    <row r="202" spans="1:4" ht="37.5" x14ac:dyDescent="0.3">
      <c r="A202" s="1" t="s">
        <v>126</v>
      </c>
      <c r="B202" s="21" t="s">
        <v>160</v>
      </c>
      <c r="C202" s="22" t="s">
        <v>383</v>
      </c>
      <c r="D202" s="35">
        <f>D203+D204</f>
        <v>100</v>
      </c>
    </row>
    <row r="203" spans="1:4" ht="18.75" x14ac:dyDescent="0.3">
      <c r="A203" s="1" t="s">
        <v>4</v>
      </c>
      <c r="B203" s="21" t="s">
        <v>160</v>
      </c>
      <c r="C203" s="21">
        <v>200</v>
      </c>
      <c r="D203" s="81">
        <v>1.47</v>
      </c>
    </row>
    <row r="204" spans="1:4" ht="18.75" x14ac:dyDescent="0.3">
      <c r="A204" s="1" t="s">
        <v>5</v>
      </c>
      <c r="B204" s="21" t="s">
        <v>160</v>
      </c>
      <c r="C204" s="21">
        <v>300</v>
      </c>
      <c r="D204" s="81">
        <v>98.53</v>
      </c>
    </row>
    <row r="205" spans="1:4" ht="37.5" x14ac:dyDescent="0.3">
      <c r="A205" s="1" t="s">
        <v>127</v>
      </c>
      <c r="B205" s="21" t="s">
        <v>161</v>
      </c>
      <c r="C205" s="22" t="s">
        <v>383</v>
      </c>
      <c r="D205" s="35">
        <f>D206+D207</f>
        <v>311</v>
      </c>
    </row>
    <row r="206" spans="1:4" ht="18.75" x14ac:dyDescent="0.3">
      <c r="A206" s="1" t="s">
        <v>4</v>
      </c>
      <c r="B206" s="21" t="s">
        <v>161</v>
      </c>
      <c r="C206" s="21">
        <v>200</v>
      </c>
      <c r="D206" s="81">
        <v>4.5999999999999996</v>
      </c>
    </row>
    <row r="207" spans="1:4" ht="18.75" x14ac:dyDescent="0.3">
      <c r="A207" s="1" t="s">
        <v>5</v>
      </c>
      <c r="B207" s="21" t="s">
        <v>161</v>
      </c>
      <c r="C207" s="21">
        <v>300</v>
      </c>
      <c r="D207" s="81">
        <v>306.39999999999998</v>
      </c>
    </row>
    <row r="208" spans="1:4" ht="37.5" x14ac:dyDescent="0.3">
      <c r="A208" s="1" t="s">
        <v>12</v>
      </c>
      <c r="B208" s="21" t="s">
        <v>240</v>
      </c>
      <c r="C208" s="22" t="s">
        <v>383</v>
      </c>
      <c r="D208" s="35">
        <f>D209+D210</f>
        <v>32000</v>
      </c>
    </row>
    <row r="209" spans="1:4" ht="18.75" x14ac:dyDescent="0.3">
      <c r="A209" s="1" t="s">
        <v>4</v>
      </c>
      <c r="B209" s="21" t="s">
        <v>240</v>
      </c>
      <c r="C209" s="21">
        <v>200</v>
      </c>
      <c r="D209" s="81">
        <v>426</v>
      </c>
    </row>
    <row r="210" spans="1:4" ht="18.75" x14ac:dyDescent="0.3">
      <c r="A210" s="1" t="s">
        <v>5</v>
      </c>
      <c r="B210" s="21" t="s">
        <v>240</v>
      </c>
      <c r="C210" s="21">
        <v>300</v>
      </c>
      <c r="D210" s="81">
        <v>31574</v>
      </c>
    </row>
    <row r="211" spans="1:4" ht="75" x14ac:dyDescent="0.2">
      <c r="A211" s="50" t="s">
        <v>375</v>
      </c>
      <c r="B211" s="21" t="s">
        <v>374</v>
      </c>
      <c r="C211" s="22" t="s">
        <v>383</v>
      </c>
      <c r="D211" s="35">
        <f>D212+D213</f>
        <v>260</v>
      </c>
    </row>
    <row r="212" spans="1:4" ht="18.75" x14ac:dyDescent="0.3">
      <c r="A212" s="1" t="s">
        <v>4</v>
      </c>
      <c r="B212" s="21" t="s">
        <v>374</v>
      </c>
      <c r="C212" s="21">
        <v>200</v>
      </c>
      <c r="D212" s="81">
        <v>2.6</v>
      </c>
    </row>
    <row r="213" spans="1:4" ht="18.75" x14ac:dyDescent="0.3">
      <c r="A213" s="1" t="s">
        <v>5</v>
      </c>
      <c r="B213" s="21" t="s">
        <v>374</v>
      </c>
      <c r="C213" s="21">
        <v>300</v>
      </c>
      <c r="D213" s="81">
        <v>257.39999999999998</v>
      </c>
    </row>
    <row r="214" spans="1:4" ht="75" x14ac:dyDescent="0.3">
      <c r="A214" s="4" t="s">
        <v>453</v>
      </c>
      <c r="B214" s="21" t="s">
        <v>452</v>
      </c>
      <c r="C214" s="22" t="s">
        <v>383</v>
      </c>
      <c r="D214" s="35">
        <f>D215</f>
        <v>2500</v>
      </c>
    </row>
    <row r="215" spans="1:4" ht="18.75" x14ac:dyDescent="0.3">
      <c r="A215" s="1" t="s">
        <v>5</v>
      </c>
      <c r="B215" s="21" t="s">
        <v>452</v>
      </c>
      <c r="C215" s="21">
        <v>300</v>
      </c>
      <c r="D215" s="40">
        <v>2500</v>
      </c>
    </row>
    <row r="216" spans="1:4" ht="37.5" x14ac:dyDescent="0.3">
      <c r="A216" s="4" t="s">
        <v>278</v>
      </c>
      <c r="B216" s="21" t="s">
        <v>162</v>
      </c>
      <c r="C216" s="22" t="s">
        <v>383</v>
      </c>
      <c r="D216" s="35">
        <f>D217</f>
        <v>257.23</v>
      </c>
    </row>
    <row r="217" spans="1:4" ht="18.75" x14ac:dyDescent="0.3">
      <c r="A217" s="1" t="s">
        <v>5</v>
      </c>
      <c r="B217" s="21" t="s">
        <v>162</v>
      </c>
      <c r="C217" s="21">
        <v>300</v>
      </c>
      <c r="D217" s="81">
        <v>257.23</v>
      </c>
    </row>
    <row r="218" spans="1:4" ht="37.5" x14ac:dyDescent="0.3">
      <c r="A218" s="2" t="s">
        <v>319</v>
      </c>
      <c r="B218" s="19" t="s">
        <v>53</v>
      </c>
      <c r="C218" s="22" t="s">
        <v>383</v>
      </c>
      <c r="D218" s="33">
        <f>D219+D222+D228+D231+D225+D236+D234</f>
        <v>234545.78</v>
      </c>
    </row>
    <row r="219" spans="1:4" ht="18.75" x14ac:dyDescent="0.3">
      <c r="A219" s="1" t="s">
        <v>137</v>
      </c>
      <c r="B219" s="21" t="s">
        <v>164</v>
      </c>
      <c r="C219" s="22" t="s">
        <v>383</v>
      </c>
      <c r="D219" s="35">
        <f>D220+D221</f>
        <v>99.419999999999987</v>
      </c>
    </row>
    <row r="220" spans="1:4" ht="18.75" x14ac:dyDescent="0.3">
      <c r="A220" s="1" t="s">
        <v>4</v>
      </c>
      <c r="B220" s="21" t="s">
        <v>164</v>
      </c>
      <c r="C220" s="21">
        <v>200</v>
      </c>
      <c r="D220" s="40">
        <v>1.46</v>
      </c>
    </row>
    <row r="221" spans="1:4" ht="18.75" x14ac:dyDescent="0.3">
      <c r="A221" s="1" t="s">
        <v>5</v>
      </c>
      <c r="B221" s="21" t="s">
        <v>164</v>
      </c>
      <c r="C221" s="21">
        <v>300</v>
      </c>
      <c r="D221" s="40">
        <v>97.96</v>
      </c>
    </row>
    <row r="222" spans="1:4" ht="18.75" x14ac:dyDescent="0.2">
      <c r="A222" s="56" t="s">
        <v>279</v>
      </c>
      <c r="B222" s="21" t="s">
        <v>165</v>
      </c>
      <c r="C222" s="22" t="s">
        <v>383</v>
      </c>
      <c r="D222" s="35">
        <f>D223+D224</f>
        <v>44140.54</v>
      </c>
    </row>
    <row r="223" spans="1:4" ht="18.75" x14ac:dyDescent="0.3">
      <c r="A223" s="1" t="s">
        <v>4</v>
      </c>
      <c r="B223" s="21" t="s">
        <v>165</v>
      </c>
      <c r="C223" s="21">
        <v>200</v>
      </c>
      <c r="D223" s="40">
        <v>3.3</v>
      </c>
    </row>
    <row r="224" spans="1:4" ht="18.75" x14ac:dyDescent="0.3">
      <c r="A224" s="1" t="s">
        <v>5</v>
      </c>
      <c r="B224" s="21" t="s">
        <v>165</v>
      </c>
      <c r="C224" s="21">
        <v>300</v>
      </c>
      <c r="D224" s="40">
        <v>44137.24</v>
      </c>
    </row>
    <row r="225" spans="1:4" ht="37.5" x14ac:dyDescent="0.3">
      <c r="A225" s="42" t="s">
        <v>128</v>
      </c>
      <c r="B225" s="21" t="s">
        <v>267</v>
      </c>
      <c r="C225" s="22" t="s">
        <v>383</v>
      </c>
      <c r="D225" s="35">
        <f>D226+D227</f>
        <v>46108.3</v>
      </c>
    </row>
    <row r="226" spans="1:4" ht="18.75" x14ac:dyDescent="0.3">
      <c r="A226" s="1" t="s">
        <v>4</v>
      </c>
      <c r="B226" s="21" t="s">
        <v>267</v>
      </c>
      <c r="C226" s="21">
        <v>200</v>
      </c>
      <c r="D226" s="81">
        <v>573</v>
      </c>
    </row>
    <row r="227" spans="1:4" ht="18.75" x14ac:dyDescent="0.3">
      <c r="A227" s="1" t="s">
        <v>5</v>
      </c>
      <c r="B227" s="21" t="s">
        <v>267</v>
      </c>
      <c r="C227" s="21">
        <v>300</v>
      </c>
      <c r="D227" s="81">
        <v>45535.3</v>
      </c>
    </row>
    <row r="228" spans="1:4" ht="37.5" x14ac:dyDescent="0.3">
      <c r="A228" s="1" t="s">
        <v>242</v>
      </c>
      <c r="B228" s="21" t="s">
        <v>243</v>
      </c>
      <c r="C228" s="22" t="s">
        <v>383</v>
      </c>
      <c r="D228" s="35">
        <f>D229+D230</f>
        <v>100.24000000000001</v>
      </c>
    </row>
    <row r="229" spans="1:4" ht="18.75" x14ac:dyDescent="0.3">
      <c r="A229" s="1" t="s">
        <v>4</v>
      </c>
      <c r="B229" s="21" t="s">
        <v>243</v>
      </c>
      <c r="C229" s="21">
        <v>200</v>
      </c>
      <c r="D229" s="81">
        <v>0.95</v>
      </c>
    </row>
    <row r="230" spans="1:4" ht="18.75" x14ac:dyDescent="0.3">
      <c r="A230" s="1" t="s">
        <v>5</v>
      </c>
      <c r="B230" s="21" t="s">
        <v>243</v>
      </c>
      <c r="C230" s="21">
        <v>300</v>
      </c>
      <c r="D230" s="81">
        <v>99.29</v>
      </c>
    </row>
    <row r="231" spans="1:4" ht="75" x14ac:dyDescent="0.3">
      <c r="A231" s="1" t="s">
        <v>129</v>
      </c>
      <c r="B231" s="21" t="s">
        <v>166</v>
      </c>
      <c r="C231" s="22" t="s">
        <v>383</v>
      </c>
      <c r="D231" s="35">
        <f>D232+D233</f>
        <v>11859.9</v>
      </c>
    </row>
    <row r="232" spans="1:4" ht="18.75" x14ac:dyDescent="0.3">
      <c r="A232" s="1" t="s">
        <v>4</v>
      </c>
      <c r="B232" s="21" t="s">
        <v>166</v>
      </c>
      <c r="C232" s="21">
        <v>200</v>
      </c>
      <c r="D232" s="81">
        <v>118.3</v>
      </c>
    </row>
    <row r="233" spans="1:4" ht="18.75" x14ac:dyDescent="0.3">
      <c r="A233" s="1" t="s">
        <v>5</v>
      </c>
      <c r="B233" s="21" t="s">
        <v>166</v>
      </c>
      <c r="C233" s="21">
        <v>300</v>
      </c>
      <c r="D233" s="81">
        <v>11741.6</v>
      </c>
    </row>
    <row r="234" spans="1:4" ht="37.5" x14ac:dyDescent="0.3">
      <c r="A234" s="89" t="s">
        <v>366</v>
      </c>
      <c r="B234" s="90" t="s">
        <v>567</v>
      </c>
      <c r="C234" s="84" t="s">
        <v>383</v>
      </c>
      <c r="D234" s="91">
        <f>D235</f>
        <v>0.37</v>
      </c>
    </row>
    <row r="235" spans="1:4" ht="18.75" x14ac:dyDescent="0.3">
      <c r="A235" s="92" t="s">
        <v>4</v>
      </c>
      <c r="B235" s="90" t="s">
        <v>567</v>
      </c>
      <c r="C235" s="86">
        <v>200</v>
      </c>
      <c r="D235" s="91">
        <v>0.37</v>
      </c>
    </row>
    <row r="236" spans="1:4" ht="37.5" x14ac:dyDescent="0.3">
      <c r="A236" s="4" t="s">
        <v>366</v>
      </c>
      <c r="B236" s="21" t="s">
        <v>365</v>
      </c>
      <c r="C236" s="22" t="s">
        <v>383</v>
      </c>
      <c r="D236" s="35">
        <f>D237</f>
        <v>132237.01</v>
      </c>
    </row>
    <row r="237" spans="1:4" ht="18.75" x14ac:dyDescent="0.3">
      <c r="A237" s="1" t="s">
        <v>5</v>
      </c>
      <c r="B237" s="21" t="s">
        <v>365</v>
      </c>
      <c r="C237" s="21">
        <v>300</v>
      </c>
      <c r="D237" s="81">
        <v>132237.01</v>
      </c>
    </row>
    <row r="238" spans="1:4" ht="37.5" x14ac:dyDescent="0.3">
      <c r="A238" s="2" t="s">
        <v>320</v>
      </c>
      <c r="B238" s="19" t="s">
        <v>54</v>
      </c>
      <c r="C238" s="22" t="s">
        <v>383</v>
      </c>
      <c r="D238" s="33">
        <f>D239+D241</f>
        <v>18827.309999999998</v>
      </c>
    </row>
    <row r="239" spans="1:4" ht="37.5" x14ac:dyDescent="0.3">
      <c r="A239" s="1" t="s">
        <v>13</v>
      </c>
      <c r="B239" s="21" t="s">
        <v>167</v>
      </c>
      <c r="C239" s="22" t="s">
        <v>383</v>
      </c>
      <c r="D239" s="35">
        <f>D240</f>
        <v>1203.92</v>
      </c>
    </row>
    <row r="240" spans="1:4" ht="18.75" x14ac:dyDescent="0.3">
      <c r="A240" s="1" t="s">
        <v>5</v>
      </c>
      <c r="B240" s="21" t="s">
        <v>167</v>
      </c>
      <c r="C240" s="21">
        <v>300</v>
      </c>
      <c r="D240" s="40">
        <v>1203.92</v>
      </c>
    </row>
    <row r="241" spans="1:4" ht="42.6" customHeight="1" x14ac:dyDescent="0.2">
      <c r="A241" s="57" t="s">
        <v>390</v>
      </c>
      <c r="B241" s="21" t="s">
        <v>391</v>
      </c>
      <c r="C241" s="22" t="s">
        <v>383</v>
      </c>
      <c r="D241" s="35">
        <f>D242</f>
        <v>17623.39</v>
      </c>
    </row>
    <row r="242" spans="1:4" ht="18.75" x14ac:dyDescent="0.3">
      <c r="A242" s="4" t="s">
        <v>5</v>
      </c>
      <c r="B242" s="21" t="s">
        <v>391</v>
      </c>
      <c r="C242" s="21">
        <v>300</v>
      </c>
      <c r="D242" s="81">
        <v>17623.39</v>
      </c>
    </row>
    <row r="243" spans="1:4" ht="37.5" x14ac:dyDescent="0.2">
      <c r="A243" s="58" t="s">
        <v>355</v>
      </c>
      <c r="B243" s="19" t="s">
        <v>298</v>
      </c>
      <c r="C243" s="22" t="s">
        <v>383</v>
      </c>
      <c r="D243" s="33">
        <f>D244</f>
        <v>74480.570000000007</v>
      </c>
    </row>
    <row r="244" spans="1:4" ht="56.25" x14ac:dyDescent="0.2">
      <c r="A244" s="56" t="s">
        <v>299</v>
      </c>
      <c r="B244" s="21" t="s">
        <v>241</v>
      </c>
      <c r="C244" s="22" t="s">
        <v>383</v>
      </c>
      <c r="D244" s="35">
        <f>D245</f>
        <v>74480.570000000007</v>
      </c>
    </row>
    <row r="245" spans="1:4" ht="18.75" x14ac:dyDescent="0.3">
      <c r="A245" s="1" t="s">
        <v>5</v>
      </c>
      <c r="B245" s="21" t="s">
        <v>241</v>
      </c>
      <c r="C245" s="21">
        <v>300</v>
      </c>
      <c r="D245" s="40">
        <v>74480.570000000007</v>
      </c>
    </row>
    <row r="246" spans="1:4" ht="37.5" x14ac:dyDescent="0.3">
      <c r="A246" s="2" t="s">
        <v>321</v>
      </c>
      <c r="B246" s="19" t="s">
        <v>168</v>
      </c>
      <c r="C246" s="20" t="s">
        <v>383</v>
      </c>
      <c r="D246" s="33">
        <f>D247</f>
        <v>25042.63</v>
      </c>
    </row>
    <row r="247" spans="1:4" ht="37.5" x14ac:dyDescent="0.3">
      <c r="A247" s="1" t="s">
        <v>130</v>
      </c>
      <c r="B247" s="21" t="s">
        <v>169</v>
      </c>
      <c r="C247" s="22" t="s">
        <v>383</v>
      </c>
      <c r="D247" s="35">
        <f>D248+D249+D250</f>
        <v>25042.63</v>
      </c>
    </row>
    <row r="248" spans="1:4" ht="56.25" x14ac:dyDescent="0.3">
      <c r="A248" s="4" t="s">
        <v>11</v>
      </c>
      <c r="B248" s="21" t="s">
        <v>169</v>
      </c>
      <c r="C248" s="21">
        <v>100</v>
      </c>
      <c r="D248" s="40">
        <v>22974.91</v>
      </c>
    </row>
    <row r="249" spans="1:4" ht="18.75" x14ac:dyDescent="0.3">
      <c r="A249" s="1" t="s">
        <v>4</v>
      </c>
      <c r="B249" s="21" t="s">
        <v>169</v>
      </c>
      <c r="C249" s="21">
        <v>200</v>
      </c>
      <c r="D249" s="40">
        <v>2066.1999999999998</v>
      </c>
    </row>
    <row r="250" spans="1:4" ht="18.75" x14ac:dyDescent="0.3">
      <c r="A250" s="1" t="s">
        <v>6</v>
      </c>
      <c r="B250" s="21" t="s">
        <v>169</v>
      </c>
      <c r="C250" s="21">
        <v>800</v>
      </c>
      <c r="D250" s="40">
        <v>1.52</v>
      </c>
    </row>
    <row r="251" spans="1:4" ht="56.25" x14ac:dyDescent="0.3">
      <c r="A251" s="49" t="s">
        <v>322</v>
      </c>
      <c r="B251" s="19" t="s">
        <v>55</v>
      </c>
      <c r="C251" s="22" t="s">
        <v>383</v>
      </c>
      <c r="D251" s="37">
        <f>D252+D257+D269+D291+D281+D288+D294+D264</f>
        <v>144253.00999999998</v>
      </c>
    </row>
    <row r="252" spans="1:4" ht="37.5" x14ac:dyDescent="0.3">
      <c r="A252" s="2" t="s">
        <v>56</v>
      </c>
      <c r="B252" s="19" t="s">
        <v>57</v>
      </c>
      <c r="C252" s="22" t="s">
        <v>383</v>
      </c>
      <c r="D252" s="37">
        <f>D253+D255</f>
        <v>33211.300000000003</v>
      </c>
    </row>
    <row r="253" spans="1:4" ht="31.35" customHeight="1" x14ac:dyDescent="0.3">
      <c r="A253" s="1" t="s">
        <v>49</v>
      </c>
      <c r="B253" s="21" t="s">
        <v>58</v>
      </c>
      <c r="C253" s="22" t="s">
        <v>383</v>
      </c>
      <c r="D253" s="36">
        <f>D254</f>
        <v>32656.13</v>
      </c>
    </row>
    <row r="254" spans="1:4" ht="37.5" x14ac:dyDescent="0.3">
      <c r="A254" s="1" t="s">
        <v>19</v>
      </c>
      <c r="B254" s="21" t="s">
        <v>58</v>
      </c>
      <c r="C254" s="21">
        <v>600</v>
      </c>
      <c r="D254" s="40">
        <v>32656.13</v>
      </c>
    </row>
    <row r="255" spans="1:4" ht="75" x14ac:dyDescent="0.3">
      <c r="A255" s="1" t="s">
        <v>358</v>
      </c>
      <c r="B255" s="21" t="s">
        <v>115</v>
      </c>
      <c r="C255" s="22" t="s">
        <v>383</v>
      </c>
      <c r="D255" s="36">
        <f>D256</f>
        <v>555.16999999999996</v>
      </c>
    </row>
    <row r="256" spans="1:4" ht="37.5" x14ac:dyDescent="0.3">
      <c r="A256" s="1" t="s">
        <v>19</v>
      </c>
      <c r="B256" s="21" t="s">
        <v>115</v>
      </c>
      <c r="C256" s="21">
        <v>600</v>
      </c>
      <c r="D256" s="59">
        <v>555.16999999999996</v>
      </c>
    </row>
    <row r="257" spans="1:4" ht="37.5" x14ac:dyDescent="0.3">
      <c r="A257" s="2" t="s">
        <v>423</v>
      </c>
      <c r="B257" s="19" t="s">
        <v>116</v>
      </c>
      <c r="C257" s="22" t="s">
        <v>383</v>
      </c>
      <c r="D257" s="37">
        <f>D258+D260+D262</f>
        <v>18424.489999999998</v>
      </c>
    </row>
    <row r="258" spans="1:4" ht="22.35" customHeight="1" x14ac:dyDescent="0.3">
      <c r="A258" s="1" t="s">
        <v>82</v>
      </c>
      <c r="B258" s="21" t="s">
        <v>117</v>
      </c>
      <c r="C258" s="22" t="s">
        <v>383</v>
      </c>
      <c r="D258" s="36">
        <f>D259</f>
        <v>17725.849999999999</v>
      </c>
    </row>
    <row r="259" spans="1:4" ht="37.5" x14ac:dyDescent="0.3">
      <c r="A259" s="1" t="s">
        <v>19</v>
      </c>
      <c r="B259" s="21" t="s">
        <v>117</v>
      </c>
      <c r="C259" s="21">
        <v>600</v>
      </c>
      <c r="D259" s="40">
        <v>17725.849999999999</v>
      </c>
    </row>
    <row r="260" spans="1:4" ht="56.25" x14ac:dyDescent="0.2">
      <c r="A260" s="54" t="s">
        <v>450</v>
      </c>
      <c r="B260" s="21" t="s">
        <v>485</v>
      </c>
      <c r="C260" s="22" t="s">
        <v>383</v>
      </c>
      <c r="D260" s="36">
        <f>D261</f>
        <v>336.53</v>
      </c>
    </row>
    <row r="261" spans="1:4" ht="37.5" x14ac:dyDescent="0.3">
      <c r="A261" s="1" t="s">
        <v>19</v>
      </c>
      <c r="B261" s="21" t="s">
        <v>485</v>
      </c>
      <c r="C261" s="21">
        <v>600</v>
      </c>
      <c r="D261" s="40">
        <v>336.53</v>
      </c>
    </row>
    <row r="262" spans="1:4" ht="37.5" x14ac:dyDescent="0.3">
      <c r="A262" s="1" t="s">
        <v>34</v>
      </c>
      <c r="B262" s="21" t="s">
        <v>118</v>
      </c>
      <c r="C262" s="22" t="s">
        <v>383</v>
      </c>
      <c r="D262" s="36">
        <f>D263</f>
        <v>362.11</v>
      </c>
    </row>
    <row r="263" spans="1:4" ht="37.5" x14ac:dyDescent="0.3">
      <c r="A263" s="1" t="s">
        <v>19</v>
      </c>
      <c r="B263" s="21" t="s">
        <v>118</v>
      </c>
      <c r="C263" s="21">
        <v>600</v>
      </c>
      <c r="D263" s="40">
        <v>362.11</v>
      </c>
    </row>
    <row r="264" spans="1:4" ht="18.75" x14ac:dyDescent="0.3">
      <c r="A264" s="111" t="s">
        <v>625</v>
      </c>
      <c r="B264" s="19" t="s">
        <v>620</v>
      </c>
      <c r="C264" s="22" t="s">
        <v>383</v>
      </c>
      <c r="D264" s="40">
        <f>D265+D267</f>
        <v>4149.05</v>
      </c>
    </row>
    <row r="265" spans="1:4" ht="37.5" x14ac:dyDescent="0.3">
      <c r="A265" s="110" t="s">
        <v>623</v>
      </c>
      <c r="B265" s="21" t="s">
        <v>621</v>
      </c>
      <c r="C265" s="22" t="s">
        <v>383</v>
      </c>
      <c r="D265" s="40">
        <f>D266</f>
        <v>3704.05</v>
      </c>
    </row>
    <row r="266" spans="1:4" ht="18.75" x14ac:dyDescent="0.2">
      <c r="A266" s="39" t="s">
        <v>4</v>
      </c>
      <c r="B266" s="21" t="s">
        <v>621</v>
      </c>
      <c r="C266" s="21">
        <v>200</v>
      </c>
      <c r="D266" s="40">
        <v>3704.05</v>
      </c>
    </row>
    <row r="267" spans="1:4" ht="56.25" x14ac:dyDescent="0.3">
      <c r="A267" s="110" t="s">
        <v>624</v>
      </c>
      <c r="B267" s="21" t="s">
        <v>622</v>
      </c>
      <c r="C267" s="22" t="s">
        <v>383</v>
      </c>
      <c r="D267" s="40">
        <f>D268</f>
        <v>445</v>
      </c>
    </row>
    <row r="268" spans="1:4" ht="18.75" x14ac:dyDescent="0.2">
      <c r="A268" s="39" t="s">
        <v>4</v>
      </c>
      <c r="B268" s="21" t="s">
        <v>622</v>
      </c>
      <c r="C268" s="21">
        <v>200</v>
      </c>
      <c r="D268" s="40">
        <v>445</v>
      </c>
    </row>
    <row r="269" spans="1:4" ht="37.5" x14ac:dyDescent="0.3">
      <c r="A269" s="2" t="s">
        <v>323</v>
      </c>
      <c r="B269" s="19" t="s">
        <v>172</v>
      </c>
      <c r="C269" s="22" t="s">
        <v>383</v>
      </c>
      <c r="D269" s="37">
        <f>D270+D275+D277+D279</f>
        <v>83458.819999999978</v>
      </c>
    </row>
    <row r="270" spans="1:4" ht="28.35" customHeight="1" x14ac:dyDescent="0.3">
      <c r="A270" s="1" t="s">
        <v>82</v>
      </c>
      <c r="B270" s="21" t="s">
        <v>173</v>
      </c>
      <c r="C270" s="22" t="s">
        <v>383</v>
      </c>
      <c r="D270" s="36">
        <f>D271+D272+D274+D273</f>
        <v>75471.359999999986</v>
      </c>
    </row>
    <row r="271" spans="1:4" ht="56.25" x14ac:dyDescent="0.2">
      <c r="A271" s="39" t="s">
        <v>3</v>
      </c>
      <c r="B271" s="21" t="s">
        <v>173</v>
      </c>
      <c r="C271" s="21">
        <v>100</v>
      </c>
      <c r="D271" s="40">
        <v>59437.27</v>
      </c>
    </row>
    <row r="272" spans="1:4" ht="18.75" x14ac:dyDescent="0.2">
      <c r="A272" s="39" t="s">
        <v>4</v>
      </c>
      <c r="B272" s="21" t="s">
        <v>173</v>
      </c>
      <c r="C272" s="21">
        <v>200</v>
      </c>
      <c r="D272" s="40">
        <v>12540.94</v>
      </c>
    </row>
    <row r="273" spans="1:4" ht="25.35" customHeight="1" x14ac:dyDescent="0.2">
      <c r="A273" s="39" t="s">
        <v>560</v>
      </c>
      <c r="B273" s="21" t="s">
        <v>173</v>
      </c>
      <c r="C273" s="21">
        <v>400</v>
      </c>
      <c r="D273" s="40">
        <v>3050.7</v>
      </c>
    </row>
    <row r="274" spans="1:4" ht="18.75" x14ac:dyDescent="0.2">
      <c r="A274" s="39" t="s">
        <v>6</v>
      </c>
      <c r="B274" s="21" t="s">
        <v>173</v>
      </c>
      <c r="C274" s="21">
        <v>800</v>
      </c>
      <c r="D274" s="40">
        <v>442.45</v>
      </c>
    </row>
    <row r="275" spans="1:4" ht="37.5" x14ac:dyDescent="0.2">
      <c r="A275" s="39" t="s">
        <v>34</v>
      </c>
      <c r="B275" s="21" t="s">
        <v>174</v>
      </c>
      <c r="C275" s="22" t="s">
        <v>383</v>
      </c>
      <c r="D275" s="36">
        <f>D276</f>
        <v>973.65</v>
      </c>
    </row>
    <row r="276" spans="1:4" ht="56.25" x14ac:dyDescent="0.2">
      <c r="A276" s="39" t="s">
        <v>3</v>
      </c>
      <c r="B276" s="21" t="s">
        <v>174</v>
      </c>
      <c r="C276" s="21">
        <v>100</v>
      </c>
      <c r="D276" s="40">
        <v>973.65</v>
      </c>
    </row>
    <row r="277" spans="1:4" ht="18.75" x14ac:dyDescent="0.2">
      <c r="A277" s="39" t="s">
        <v>20</v>
      </c>
      <c r="B277" s="21" t="s">
        <v>175</v>
      </c>
      <c r="C277" s="22" t="s">
        <v>383</v>
      </c>
      <c r="D277" s="36">
        <f>D278</f>
        <v>2179.1999999999998</v>
      </c>
    </row>
    <row r="278" spans="1:4" ht="18.75" x14ac:dyDescent="0.2">
      <c r="A278" s="39" t="s">
        <v>4</v>
      </c>
      <c r="B278" s="21" t="s">
        <v>175</v>
      </c>
      <c r="C278" s="21">
        <v>200</v>
      </c>
      <c r="D278" s="40">
        <v>2179.1999999999998</v>
      </c>
    </row>
    <row r="279" spans="1:4" ht="56.25" x14ac:dyDescent="0.3">
      <c r="A279" s="4" t="s">
        <v>552</v>
      </c>
      <c r="B279" s="21" t="s">
        <v>553</v>
      </c>
      <c r="C279" s="22" t="s">
        <v>383</v>
      </c>
      <c r="D279" s="40">
        <f>D280</f>
        <v>4834.6099999999997</v>
      </c>
    </row>
    <row r="280" spans="1:4" ht="18.75" x14ac:dyDescent="0.3">
      <c r="A280" s="4" t="s">
        <v>4</v>
      </c>
      <c r="B280" s="21" t="s">
        <v>553</v>
      </c>
      <c r="C280" s="21">
        <v>200</v>
      </c>
      <c r="D280" s="40">
        <v>4834.6099999999997</v>
      </c>
    </row>
    <row r="281" spans="1:4" ht="37.5" x14ac:dyDescent="0.3">
      <c r="A281" s="2" t="s">
        <v>549</v>
      </c>
      <c r="B281" s="19" t="s">
        <v>451</v>
      </c>
      <c r="C281" s="22" t="s">
        <v>383</v>
      </c>
      <c r="D281" s="60">
        <f>D286+D284+D282</f>
        <v>3716.96</v>
      </c>
    </row>
    <row r="282" spans="1:4" ht="37.5" x14ac:dyDescent="0.3">
      <c r="A282" s="72" t="s">
        <v>595</v>
      </c>
      <c r="B282" s="21" t="s">
        <v>594</v>
      </c>
      <c r="C282" s="22" t="s">
        <v>383</v>
      </c>
      <c r="D282" s="61">
        <f>D283</f>
        <v>394.4</v>
      </c>
    </row>
    <row r="283" spans="1:4" ht="18.75" x14ac:dyDescent="0.3">
      <c r="A283" s="1" t="s">
        <v>4</v>
      </c>
      <c r="B283" s="21" t="s">
        <v>594</v>
      </c>
      <c r="C283" s="21">
        <v>200</v>
      </c>
      <c r="D283" s="61">
        <v>394.4</v>
      </c>
    </row>
    <row r="284" spans="1:4" ht="18.75" x14ac:dyDescent="0.3">
      <c r="A284" s="1" t="s">
        <v>573</v>
      </c>
      <c r="B284" s="21" t="s">
        <v>574</v>
      </c>
      <c r="C284" s="22" t="s">
        <v>383</v>
      </c>
      <c r="D284" s="61">
        <f>D285</f>
        <v>916.25</v>
      </c>
    </row>
    <row r="285" spans="1:4" ht="18.75" x14ac:dyDescent="0.3">
      <c r="A285" s="1" t="s">
        <v>4</v>
      </c>
      <c r="B285" s="21" t="s">
        <v>574</v>
      </c>
      <c r="C285" s="21">
        <v>200</v>
      </c>
      <c r="D285" s="61">
        <v>916.25</v>
      </c>
    </row>
    <row r="286" spans="1:4" ht="75" x14ac:dyDescent="0.3">
      <c r="A286" s="1" t="s">
        <v>468</v>
      </c>
      <c r="B286" s="21" t="s">
        <v>469</v>
      </c>
      <c r="C286" s="22" t="s">
        <v>383</v>
      </c>
      <c r="D286" s="61">
        <f>D287</f>
        <v>2406.31</v>
      </c>
    </row>
    <row r="287" spans="1:4" ht="18.75" x14ac:dyDescent="0.2">
      <c r="A287" s="39" t="s">
        <v>4</v>
      </c>
      <c r="B287" s="21" t="s">
        <v>469</v>
      </c>
      <c r="C287" s="21">
        <v>200</v>
      </c>
      <c r="D287" s="62">
        <v>2406.31</v>
      </c>
    </row>
    <row r="288" spans="1:4" ht="37.5" x14ac:dyDescent="0.2">
      <c r="A288" s="39" t="s">
        <v>548</v>
      </c>
      <c r="B288" s="19" t="s">
        <v>550</v>
      </c>
      <c r="C288" s="22" t="s">
        <v>383</v>
      </c>
      <c r="D288" s="60">
        <f>D289</f>
        <v>1069.3800000000001</v>
      </c>
    </row>
    <row r="289" spans="1:4" ht="37.5" x14ac:dyDescent="0.2">
      <c r="A289" s="39" t="s">
        <v>554</v>
      </c>
      <c r="B289" s="21" t="s">
        <v>551</v>
      </c>
      <c r="C289" s="22" t="s">
        <v>383</v>
      </c>
      <c r="D289" s="61">
        <f>D290</f>
        <v>1069.3800000000001</v>
      </c>
    </row>
    <row r="290" spans="1:4" ht="18.75" x14ac:dyDescent="0.2">
      <c r="A290" s="39" t="s">
        <v>4</v>
      </c>
      <c r="B290" s="21" t="s">
        <v>551</v>
      </c>
      <c r="C290" s="21">
        <v>200</v>
      </c>
      <c r="D290" s="62">
        <v>1069.3800000000001</v>
      </c>
    </row>
    <row r="291" spans="1:4" ht="37.5" x14ac:dyDescent="0.3">
      <c r="A291" s="2" t="s">
        <v>445</v>
      </c>
      <c r="B291" s="19" t="s">
        <v>448</v>
      </c>
      <c r="C291" s="20" t="s">
        <v>383</v>
      </c>
      <c r="D291" s="63">
        <f>D292</f>
        <v>122</v>
      </c>
    </row>
    <row r="292" spans="1:4" ht="37.5" x14ac:dyDescent="0.3">
      <c r="A292" s="1" t="s">
        <v>446</v>
      </c>
      <c r="B292" s="21" t="s">
        <v>449</v>
      </c>
      <c r="C292" s="22" t="s">
        <v>383</v>
      </c>
      <c r="D292" s="40">
        <f>D293</f>
        <v>122</v>
      </c>
    </row>
    <row r="293" spans="1:4" ht="18.75" x14ac:dyDescent="0.3">
      <c r="A293" s="1" t="s">
        <v>4</v>
      </c>
      <c r="B293" s="21" t="s">
        <v>449</v>
      </c>
      <c r="C293" s="21">
        <v>200</v>
      </c>
      <c r="D293" s="36">
        <v>122</v>
      </c>
    </row>
    <row r="294" spans="1:4" ht="18.75" x14ac:dyDescent="0.3">
      <c r="A294" s="93" t="s">
        <v>568</v>
      </c>
      <c r="B294" s="94" t="s">
        <v>569</v>
      </c>
      <c r="C294" s="95" t="s">
        <v>383</v>
      </c>
      <c r="D294" s="96">
        <f>D295</f>
        <v>101.00999999999999</v>
      </c>
    </row>
    <row r="295" spans="1:4" ht="56.25" x14ac:dyDescent="0.3">
      <c r="A295" s="97" t="s">
        <v>570</v>
      </c>
      <c r="B295" s="83" t="s">
        <v>571</v>
      </c>
      <c r="C295" s="84" t="s">
        <v>383</v>
      </c>
      <c r="D295" s="98">
        <f>D296+D297</f>
        <v>101.00999999999999</v>
      </c>
    </row>
    <row r="296" spans="1:4" ht="18.75" x14ac:dyDescent="0.3">
      <c r="A296" s="99" t="s">
        <v>5</v>
      </c>
      <c r="B296" s="83" t="s">
        <v>571</v>
      </c>
      <c r="C296" s="86">
        <v>300</v>
      </c>
      <c r="D296" s="98">
        <v>50.51</v>
      </c>
    </row>
    <row r="297" spans="1:4" ht="37.5" x14ac:dyDescent="0.3">
      <c r="A297" s="4" t="s">
        <v>572</v>
      </c>
      <c r="B297" s="83" t="s">
        <v>571</v>
      </c>
      <c r="C297" s="86">
        <v>600</v>
      </c>
      <c r="D297" s="98">
        <v>50.5</v>
      </c>
    </row>
    <row r="298" spans="1:4" ht="75" x14ac:dyDescent="0.3">
      <c r="A298" s="49" t="s">
        <v>301</v>
      </c>
      <c r="B298" s="19" t="s">
        <v>170</v>
      </c>
      <c r="C298" s="22" t="s">
        <v>383</v>
      </c>
      <c r="D298" s="33">
        <f>D299+D304</f>
        <v>2707.6499999999996</v>
      </c>
    </row>
    <row r="299" spans="1:4" ht="37.5" x14ac:dyDescent="0.3">
      <c r="A299" s="2" t="s">
        <v>342</v>
      </c>
      <c r="B299" s="19" t="s">
        <v>171</v>
      </c>
      <c r="C299" s="22" t="s">
        <v>383</v>
      </c>
      <c r="D299" s="37">
        <f>D302+D300</f>
        <v>803.96</v>
      </c>
    </row>
    <row r="300" spans="1:4" ht="18.75" x14ac:dyDescent="0.3">
      <c r="A300" s="112" t="s">
        <v>627</v>
      </c>
      <c r="B300" s="21" t="s">
        <v>626</v>
      </c>
      <c r="C300" s="22" t="s">
        <v>383</v>
      </c>
      <c r="D300" s="36">
        <f>D301</f>
        <v>800</v>
      </c>
    </row>
    <row r="301" spans="1:4" ht="18.75" x14ac:dyDescent="0.3">
      <c r="A301" s="1" t="s">
        <v>4</v>
      </c>
      <c r="B301" s="21" t="s">
        <v>626</v>
      </c>
      <c r="C301" s="21">
        <v>200</v>
      </c>
      <c r="D301" s="36">
        <v>800</v>
      </c>
    </row>
    <row r="302" spans="1:4" ht="18.75" x14ac:dyDescent="0.3">
      <c r="A302" s="64" t="s">
        <v>388</v>
      </c>
      <c r="B302" s="21" t="s">
        <v>389</v>
      </c>
      <c r="C302" s="22" t="s">
        <v>383</v>
      </c>
      <c r="D302" s="36">
        <f>D303</f>
        <v>3.96</v>
      </c>
    </row>
    <row r="303" spans="1:4" ht="18.75" x14ac:dyDescent="0.3">
      <c r="A303" s="1" t="s">
        <v>4</v>
      </c>
      <c r="B303" s="21" t="s">
        <v>389</v>
      </c>
      <c r="C303" s="21">
        <v>200</v>
      </c>
      <c r="D303" s="40">
        <v>3.96</v>
      </c>
    </row>
    <row r="304" spans="1:4" ht="37.5" x14ac:dyDescent="0.3">
      <c r="A304" s="2" t="s">
        <v>246</v>
      </c>
      <c r="B304" s="19" t="s">
        <v>239</v>
      </c>
      <c r="C304" s="22" t="s">
        <v>383</v>
      </c>
      <c r="D304" s="37">
        <f>D305+D307</f>
        <v>1903.6899999999998</v>
      </c>
    </row>
    <row r="305" spans="1:4" ht="18.75" x14ac:dyDescent="0.3">
      <c r="A305" s="1" t="s">
        <v>9</v>
      </c>
      <c r="B305" s="21" t="s">
        <v>247</v>
      </c>
      <c r="C305" s="22" t="s">
        <v>383</v>
      </c>
      <c r="D305" s="36">
        <f>D306</f>
        <v>49.86</v>
      </c>
    </row>
    <row r="306" spans="1:4" ht="56.25" x14ac:dyDescent="0.2">
      <c r="A306" s="39" t="s">
        <v>3</v>
      </c>
      <c r="B306" s="21" t="s">
        <v>247</v>
      </c>
      <c r="C306" s="24">
        <v>100</v>
      </c>
      <c r="D306" s="40">
        <v>49.86</v>
      </c>
    </row>
    <row r="307" spans="1:4" ht="37.5" x14ac:dyDescent="0.3">
      <c r="A307" s="1" t="s">
        <v>10</v>
      </c>
      <c r="B307" s="21" t="s">
        <v>248</v>
      </c>
      <c r="C307" s="22" t="s">
        <v>383</v>
      </c>
      <c r="D307" s="36">
        <f>D308</f>
        <v>1853.83</v>
      </c>
    </row>
    <row r="308" spans="1:4" ht="56.25" x14ac:dyDescent="0.2">
      <c r="A308" s="39" t="s">
        <v>3</v>
      </c>
      <c r="B308" s="21" t="s">
        <v>248</v>
      </c>
      <c r="C308" s="24">
        <v>100</v>
      </c>
      <c r="D308" s="40">
        <v>1853.83</v>
      </c>
    </row>
    <row r="309" spans="1:4" ht="75" x14ac:dyDescent="0.2">
      <c r="A309" s="32" t="s">
        <v>324</v>
      </c>
      <c r="B309" s="19" t="s">
        <v>108</v>
      </c>
      <c r="C309" s="22" t="s">
        <v>383</v>
      </c>
      <c r="D309" s="37">
        <f>D310+D315+D318+D326+D323</f>
        <v>75708.509999999995</v>
      </c>
    </row>
    <row r="310" spans="1:4" ht="56.25" x14ac:dyDescent="0.3">
      <c r="A310" s="65" t="s">
        <v>384</v>
      </c>
      <c r="B310" s="19" t="s">
        <v>109</v>
      </c>
      <c r="C310" s="20" t="s">
        <v>383</v>
      </c>
      <c r="D310" s="37">
        <f>D311</f>
        <v>44719.27</v>
      </c>
    </row>
    <row r="311" spans="1:4" ht="27" customHeight="1" x14ac:dyDescent="0.2">
      <c r="A311" s="39" t="s">
        <v>49</v>
      </c>
      <c r="B311" s="21" t="s">
        <v>176</v>
      </c>
      <c r="C311" s="22" t="s">
        <v>383</v>
      </c>
      <c r="D311" s="36">
        <f>D312+D313+D314</f>
        <v>44719.27</v>
      </c>
    </row>
    <row r="312" spans="1:4" ht="56.25" x14ac:dyDescent="0.2">
      <c r="A312" s="39" t="s">
        <v>3</v>
      </c>
      <c r="B312" s="21" t="s">
        <v>176</v>
      </c>
      <c r="C312" s="21">
        <v>100</v>
      </c>
      <c r="D312" s="40">
        <v>19725.669999999998</v>
      </c>
    </row>
    <row r="313" spans="1:4" ht="18.75" x14ac:dyDescent="0.3">
      <c r="A313" s="1" t="s">
        <v>4</v>
      </c>
      <c r="B313" s="21" t="s">
        <v>176</v>
      </c>
      <c r="C313" s="21">
        <v>200</v>
      </c>
      <c r="D313" s="40">
        <v>17983.64</v>
      </c>
    </row>
    <row r="314" spans="1:4" ht="18.75" x14ac:dyDescent="0.2">
      <c r="A314" s="39" t="s">
        <v>6</v>
      </c>
      <c r="B314" s="21" t="s">
        <v>176</v>
      </c>
      <c r="C314" s="21">
        <v>800</v>
      </c>
      <c r="D314" s="40">
        <v>7009.96</v>
      </c>
    </row>
    <row r="315" spans="1:4" ht="37.5" x14ac:dyDescent="0.2">
      <c r="A315" s="66" t="s">
        <v>386</v>
      </c>
      <c r="B315" s="19" t="s">
        <v>249</v>
      </c>
      <c r="C315" s="22" t="s">
        <v>383</v>
      </c>
      <c r="D315" s="37">
        <f>D317+D316</f>
        <v>2491.37</v>
      </c>
    </row>
    <row r="316" spans="1:4" ht="56.25" x14ac:dyDescent="0.2">
      <c r="A316" s="39" t="s">
        <v>3</v>
      </c>
      <c r="B316" s="21" t="s">
        <v>250</v>
      </c>
      <c r="C316" s="21">
        <v>100</v>
      </c>
      <c r="D316" s="40">
        <v>1810.37</v>
      </c>
    </row>
    <row r="317" spans="1:4" ht="18.75" x14ac:dyDescent="0.3">
      <c r="A317" s="1" t="s">
        <v>4</v>
      </c>
      <c r="B317" s="21" t="s">
        <v>250</v>
      </c>
      <c r="C317" s="21">
        <v>200</v>
      </c>
      <c r="D317" s="40">
        <v>681</v>
      </c>
    </row>
    <row r="318" spans="1:4" ht="56.25" x14ac:dyDescent="0.3">
      <c r="A318" s="65" t="s">
        <v>385</v>
      </c>
      <c r="B318" s="19" t="s">
        <v>376</v>
      </c>
      <c r="C318" s="20" t="s">
        <v>383</v>
      </c>
      <c r="D318" s="37">
        <f>D319+D320+D322+D321</f>
        <v>20742.330000000002</v>
      </c>
    </row>
    <row r="319" spans="1:4" ht="56.25" x14ac:dyDescent="0.2">
      <c r="A319" s="39" t="s">
        <v>3</v>
      </c>
      <c r="B319" s="21" t="s">
        <v>377</v>
      </c>
      <c r="C319" s="21">
        <v>100</v>
      </c>
      <c r="D319" s="40">
        <v>8877.26</v>
      </c>
    </row>
    <row r="320" spans="1:4" ht="18.75" x14ac:dyDescent="0.3">
      <c r="A320" s="1" t="s">
        <v>4</v>
      </c>
      <c r="B320" s="21" t="s">
        <v>377</v>
      </c>
      <c r="C320" s="21">
        <v>200</v>
      </c>
      <c r="D320" s="40">
        <v>5287.01</v>
      </c>
    </row>
    <row r="321" spans="1:4" ht="37.5" x14ac:dyDescent="0.2">
      <c r="A321" s="39" t="s">
        <v>560</v>
      </c>
      <c r="B321" s="21" t="s">
        <v>377</v>
      </c>
      <c r="C321" s="21">
        <v>400</v>
      </c>
      <c r="D321" s="40">
        <v>3261.81</v>
      </c>
    </row>
    <row r="322" spans="1:4" ht="18.75" x14ac:dyDescent="0.3">
      <c r="A322" s="1" t="s">
        <v>6</v>
      </c>
      <c r="B322" s="21" t="s">
        <v>377</v>
      </c>
      <c r="C322" s="21">
        <v>800</v>
      </c>
      <c r="D322" s="40">
        <v>3316.25</v>
      </c>
    </row>
    <row r="323" spans="1:4" ht="18.75" x14ac:dyDescent="0.3">
      <c r="A323" s="102" t="s">
        <v>575</v>
      </c>
      <c r="B323" s="19" t="s">
        <v>577</v>
      </c>
      <c r="C323" s="20" t="s">
        <v>383</v>
      </c>
      <c r="D323" s="63">
        <f>D324</f>
        <v>2325.87</v>
      </c>
    </row>
    <row r="324" spans="1:4" ht="37.5" x14ac:dyDescent="0.3">
      <c r="A324" s="101" t="s">
        <v>576</v>
      </c>
      <c r="B324" s="21" t="s">
        <v>578</v>
      </c>
      <c r="C324" s="22" t="s">
        <v>383</v>
      </c>
      <c r="D324" s="40">
        <f>D325</f>
        <v>2325.87</v>
      </c>
    </row>
    <row r="325" spans="1:4" ht="37.5" x14ac:dyDescent="0.2">
      <c r="A325" s="39" t="s">
        <v>560</v>
      </c>
      <c r="B325" s="21" t="s">
        <v>578</v>
      </c>
      <c r="C325" s="21">
        <v>400</v>
      </c>
      <c r="D325" s="40">
        <v>2325.87</v>
      </c>
    </row>
    <row r="326" spans="1:4" ht="18.75" x14ac:dyDescent="0.3">
      <c r="A326" s="2" t="s">
        <v>422</v>
      </c>
      <c r="B326" s="19" t="s">
        <v>470</v>
      </c>
      <c r="C326" s="7" t="s">
        <v>383</v>
      </c>
      <c r="D326" s="63">
        <f>D329+D331+D333+D335+D327</f>
        <v>5429.670000000001</v>
      </c>
    </row>
    <row r="327" spans="1:4" ht="18.75" x14ac:dyDescent="0.3">
      <c r="A327" s="109" t="s">
        <v>619</v>
      </c>
      <c r="B327" s="21" t="s">
        <v>618</v>
      </c>
      <c r="C327" s="6" t="s">
        <v>383</v>
      </c>
      <c r="D327" s="40">
        <f>D328</f>
        <v>75.8</v>
      </c>
    </row>
    <row r="328" spans="1:4" ht="18.75" x14ac:dyDescent="0.3">
      <c r="A328" s="1" t="s">
        <v>4</v>
      </c>
      <c r="B328" s="21" t="s">
        <v>618</v>
      </c>
      <c r="C328" s="6" t="s">
        <v>387</v>
      </c>
      <c r="D328" s="40">
        <v>75.8</v>
      </c>
    </row>
    <row r="329" spans="1:4" ht="56.25" x14ac:dyDescent="0.3">
      <c r="A329" s="76" t="s">
        <v>497</v>
      </c>
      <c r="B329" s="21" t="s">
        <v>471</v>
      </c>
      <c r="C329" s="6" t="s">
        <v>383</v>
      </c>
      <c r="D329" s="40">
        <f>D330</f>
        <v>729.93</v>
      </c>
    </row>
    <row r="330" spans="1:4" ht="18.75" x14ac:dyDescent="0.3">
      <c r="A330" s="1" t="s">
        <v>4</v>
      </c>
      <c r="B330" s="21" t="s">
        <v>471</v>
      </c>
      <c r="C330" s="6" t="s">
        <v>387</v>
      </c>
      <c r="D330" s="40">
        <v>729.93</v>
      </c>
    </row>
    <row r="331" spans="1:4" ht="75" x14ac:dyDescent="0.3">
      <c r="A331" s="76" t="s">
        <v>498</v>
      </c>
      <c r="B331" s="21" t="s">
        <v>472</v>
      </c>
      <c r="C331" s="6" t="s">
        <v>383</v>
      </c>
      <c r="D331" s="40">
        <f>D332</f>
        <v>141.05000000000001</v>
      </c>
    </row>
    <row r="332" spans="1:4" ht="18.75" x14ac:dyDescent="0.3">
      <c r="A332" s="1" t="s">
        <v>4</v>
      </c>
      <c r="B332" s="21" t="s">
        <v>472</v>
      </c>
      <c r="C332" s="6" t="s">
        <v>387</v>
      </c>
      <c r="D332" s="40">
        <v>141.05000000000001</v>
      </c>
    </row>
    <row r="333" spans="1:4" ht="37.5" x14ac:dyDescent="0.3">
      <c r="A333" s="1" t="s">
        <v>581</v>
      </c>
      <c r="B333" s="21" t="s">
        <v>579</v>
      </c>
      <c r="C333" s="6" t="s">
        <v>383</v>
      </c>
      <c r="D333" s="40">
        <f>D334</f>
        <v>4272.8900000000003</v>
      </c>
    </row>
    <row r="334" spans="1:4" ht="18.75" x14ac:dyDescent="0.3">
      <c r="A334" s="1" t="s">
        <v>4</v>
      </c>
      <c r="B334" s="21" t="s">
        <v>579</v>
      </c>
      <c r="C334" s="6" t="s">
        <v>387</v>
      </c>
      <c r="D334" s="40">
        <v>4272.8900000000003</v>
      </c>
    </row>
    <row r="335" spans="1:4" ht="37.5" x14ac:dyDescent="0.3">
      <c r="A335" s="1" t="s">
        <v>581</v>
      </c>
      <c r="B335" s="21" t="s">
        <v>580</v>
      </c>
      <c r="C335" s="6" t="s">
        <v>383</v>
      </c>
      <c r="D335" s="40">
        <f>D336</f>
        <v>210</v>
      </c>
    </row>
    <row r="336" spans="1:4" ht="18.75" x14ac:dyDescent="0.3">
      <c r="A336" s="1" t="s">
        <v>4</v>
      </c>
      <c r="B336" s="21" t="s">
        <v>580</v>
      </c>
      <c r="C336" s="6" t="s">
        <v>387</v>
      </c>
      <c r="D336" s="40">
        <v>210</v>
      </c>
    </row>
    <row r="337" spans="1:4" ht="75" x14ac:dyDescent="0.2">
      <c r="A337" s="32" t="s">
        <v>325</v>
      </c>
      <c r="B337" s="19" t="s">
        <v>114</v>
      </c>
      <c r="C337" s="22" t="s">
        <v>383</v>
      </c>
      <c r="D337" s="37">
        <f>D338+D347</f>
        <v>3362.7200000000003</v>
      </c>
    </row>
    <row r="338" spans="1:4" ht="37.5" x14ac:dyDescent="0.2">
      <c r="A338" s="43" t="s">
        <v>326</v>
      </c>
      <c r="B338" s="19" t="s">
        <v>113</v>
      </c>
      <c r="C338" s="22" t="s">
        <v>383</v>
      </c>
      <c r="D338" s="37">
        <f>D339+D342+D344</f>
        <v>3013.6400000000003</v>
      </c>
    </row>
    <row r="339" spans="1:4" ht="18.75" x14ac:dyDescent="0.2">
      <c r="A339" s="39" t="s">
        <v>9</v>
      </c>
      <c r="B339" s="21" t="s">
        <v>110</v>
      </c>
      <c r="C339" s="22" t="s">
        <v>383</v>
      </c>
      <c r="D339" s="36">
        <f>D340+D341</f>
        <v>203.53</v>
      </c>
    </row>
    <row r="340" spans="1:4" ht="56.25" x14ac:dyDescent="0.2">
      <c r="A340" s="39" t="s">
        <v>3</v>
      </c>
      <c r="B340" s="21" t="s">
        <v>110</v>
      </c>
      <c r="C340" s="21">
        <v>100</v>
      </c>
      <c r="D340" s="40">
        <v>46.62</v>
      </c>
    </row>
    <row r="341" spans="1:4" ht="18.75" x14ac:dyDescent="0.2">
      <c r="A341" s="39" t="s">
        <v>4</v>
      </c>
      <c r="B341" s="21" t="s">
        <v>110</v>
      </c>
      <c r="C341" s="21">
        <v>200</v>
      </c>
      <c r="D341" s="40">
        <v>156.91</v>
      </c>
    </row>
    <row r="342" spans="1:4" ht="37.5" x14ac:dyDescent="0.3">
      <c r="A342" s="1" t="s">
        <v>10</v>
      </c>
      <c r="B342" s="21" t="s">
        <v>111</v>
      </c>
      <c r="C342" s="22" t="s">
        <v>383</v>
      </c>
      <c r="D342" s="36">
        <f>D343</f>
        <v>1493.14</v>
      </c>
    </row>
    <row r="343" spans="1:4" ht="56.25" x14ac:dyDescent="0.2">
      <c r="A343" s="39" t="s">
        <v>3</v>
      </c>
      <c r="B343" s="21" t="s">
        <v>111</v>
      </c>
      <c r="C343" s="21">
        <v>100</v>
      </c>
      <c r="D343" s="40">
        <v>1493.14</v>
      </c>
    </row>
    <row r="344" spans="1:4" ht="37.5" x14ac:dyDescent="0.3">
      <c r="A344" s="1" t="s">
        <v>546</v>
      </c>
      <c r="B344" s="21" t="s">
        <v>112</v>
      </c>
      <c r="C344" s="22" t="s">
        <v>383</v>
      </c>
      <c r="D344" s="35">
        <f>D345+D346</f>
        <v>1316.97</v>
      </c>
    </row>
    <row r="345" spans="1:4" ht="56.25" x14ac:dyDescent="0.2">
      <c r="A345" s="39" t="s">
        <v>3</v>
      </c>
      <c r="B345" s="21" t="s">
        <v>112</v>
      </c>
      <c r="C345" s="21">
        <v>100</v>
      </c>
      <c r="D345" s="40">
        <v>1041.9000000000001</v>
      </c>
    </row>
    <row r="346" spans="1:4" ht="18.75" x14ac:dyDescent="0.3">
      <c r="A346" s="1" t="s">
        <v>4</v>
      </c>
      <c r="B346" s="21" t="s">
        <v>112</v>
      </c>
      <c r="C346" s="21">
        <v>200</v>
      </c>
      <c r="D346" s="40">
        <v>275.07</v>
      </c>
    </row>
    <row r="347" spans="1:4" ht="18.75" x14ac:dyDescent="0.2">
      <c r="A347" s="25" t="s">
        <v>401</v>
      </c>
      <c r="B347" s="19" t="s">
        <v>398</v>
      </c>
      <c r="C347" s="22" t="s">
        <v>383</v>
      </c>
      <c r="D347" s="35">
        <f>D348</f>
        <v>349.08</v>
      </c>
    </row>
    <row r="348" spans="1:4" ht="37.5" x14ac:dyDescent="0.2">
      <c r="A348" s="26" t="s">
        <v>397</v>
      </c>
      <c r="B348" s="21" t="s">
        <v>399</v>
      </c>
      <c r="C348" s="22" t="s">
        <v>383</v>
      </c>
      <c r="D348" s="35">
        <f>D349+D350</f>
        <v>349.08</v>
      </c>
    </row>
    <row r="349" spans="1:4" ht="18.75" x14ac:dyDescent="0.3">
      <c r="A349" s="1" t="s">
        <v>4</v>
      </c>
      <c r="B349" s="21" t="s">
        <v>399</v>
      </c>
      <c r="C349" s="21">
        <v>200</v>
      </c>
      <c r="D349" s="40">
        <v>295.27</v>
      </c>
    </row>
    <row r="350" spans="1:4" ht="18.75" x14ac:dyDescent="0.2">
      <c r="A350" s="39" t="s">
        <v>6</v>
      </c>
      <c r="B350" s="21" t="s">
        <v>399</v>
      </c>
      <c r="C350" s="21">
        <v>800</v>
      </c>
      <c r="D350" s="40">
        <v>53.81</v>
      </c>
    </row>
    <row r="351" spans="1:4" ht="75" x14ac:dyDescent="0.3">
      <c r="A351" s="49" t="s">
        <v>327</v>
      </c>
      <c r="B351" s="19" t="s">
        <v>85</v>
      </c>
      <c r="C351" s="22" t="s">
        <v>383</v>
      </c>
      <c r="D351" s="33">
        <f>D352+D368+D398+D406+D413+D419+D429+D436+D446+D449+D391+D394</f>
        <v>1117638.9099999997</v>
      </c>
    </row>
    <row r="352" spans="1:4" ht="18.75" x14ac:dyDescent="0.3">
      <c r="A352" s="2" t="s">
        <v>328</v>
      </c>
      <c r="B352" s="19" t="s">
        <v>86</v>
      </c>
      <c r="C352" s="22" t="s">
        <v>383</v>
      </c>
      <c r="D352" s="33">
        <f>D353+D358+D361+D365</f>
        <v>375963.4599999999</v>
      </c>
    </row>
    <row r="353" spans="1:4" ht="37.5" x14ac:dyDescent="0.3">
      <c r="A353" s="1" t="s">
        <v>80</v>
      </c>
      <c r="B353" s="21" t="s">
        <v>87</v>
      </c>
      <c r="C353" s="22" t="s">
        <v>383</v>
      </c>
      <c r="D353" s="35">
        <f>D354+D355+D357+D356</f>
        <v>256917.91999999998</v>
      </c>
    </row>
    <row r="354" spans="1:4" ht="56.25" x14ac:dyDescent="0.3">
      <c r="A354" s="1" t="s">
        <v>11</v>
      </c>
      <c r="B354" s="21" t="s">
        <v>87</v>
      </c>
      <c r="C354" s="21">
        <v>100</v>
      </c>
      <c r="D354" s="40">
        <v>163835.4</v>
      </c>
    </row>
    <row r="355" spans="1:4" ht="18.75" x14ac:dyDescent="0.3">
      <c r="A355" s="1" t="s">
        <v>4</v>
      </c>
      <c r="B355" s="21" t="s">
        <v>87</v>
      </c>
      <c r="C355" s="21">
        <v>200</v>
      </c>
      <c r="D355" s="40">
        <v>87220.88</v>
      </c>
    </row>
    <row r="356" spans="1:4" ht="18.75" x14ac:dyDescent="0.3">
      <c r="A356" s="1" t="s">
        <v>5</v>
      </c>
      <c r="B356" s="21" t="s">
        <v>87</v>
      </c>
      <c r="C356" s="21">
        <v>300</v>
      </c>
      <c r="D356" s="40">
        <v>1.74</v>
      </c>
    </row>
    <row r="357" spans="1:4" ht="18.75" x14ac:dyDescent="0.3">
      <c r="A357" s="1" t="s">
        <v>6</v>
      </c>
      <c r="B357" s="21" t="s">
        <v>87</v>
      </c>
      <c r="C357" s="21">
        <v>800</v>
      </c>
      <c r="D357" s="40">
        <v>5859.9</v>
      </c>
    </row>
    <row r="358" spans="1:4" ht="75" x14ac:dyDescent="0.3">
      <c r="A358" s="1" t="s">
        <v>539</v>
      </c>
      <c r="B358" s="21" t="s">
        <v>88</v>
      </c>
      <c r="C358" s="22" t="s">
        <v>383</v>
      </c>
      <c r="D358" s="35">
        <f>D359+D360</f>
        <v>10907.35</v>
      </c>
    </row>
    <row r="359" spans="1:4" ht="18.75" x14ac:dyDescent="0.3">
      <c r="A359" s="1" t="s">
        <v>4</v>
      </c>
      <c r="B359" s="21" t="s">
        <v>88</v>
      </c>
      <c r="C359" s="21">
        <v>200</v>
      </c>
      <c r="D359" s="40">
        <v>163.6</v>
      </c>
    </row>
    <row r="360" spans="1:4" ht="18.75" x14ac:dyDescent="0.3">
      <c r="A360" s="1" t="s">
        <v>5</v>
      </c>
      <c r="B360" s="21" t="s">
        <v>88</v>
      </c>
      <c r="C360" s="21">
        <v>300</v>
      </c>
      <c r="D360" s="40">
        <v>10743.75</v>
      </c>
    </row>
    <row r="361" spans="1:4" ht="93.75" x14ac:dyDescent="0.2">
      <c r="A361" s="50" t="s">
        <v>276</v>
      </c>
      <c r="B361" s="21" t="s">
        <v>120</v>
      </c>
      <c r="C361" s="22" t="s">
        <v>383</v>
      </c>
      <c r="D361" s="35">
        <f>D362+D363+D364</f>
        <v>103204.51999999999</v>
      </c>
    </row>
    <row r="362" spans="1:4" ht="56.25" x14ac:dyDescent="0.3">
      <c r="A362" s="1" t="s">
        <v>11</v>
      </c>
      <c r="B362" s="21" t="s">
        <v>120</v>
      </c>
      <c r="C362" s="21">
        <v>100</v>
      </c>
      <c r="D362" s="40">
        <v>99578.12</v>
      </c>
    </row>
    <row r="363" spans="1:4" ht="18.75" x14ac:dyDescent="0.3">
      <c r="A363" s="1" t="s">
        <v>4</v>
      </c>
      <c r="B363" s="21" t="s">
        <v>120</v>
      </c>
      <c r="C363" s="21">
        <v>200</v>
      </c>
      <c r="D363" s="40">
        <v>547.4</v>
      </c>
    </row>
    <row r="364" spans="1:4" ht="18.75" x14ac:dyDescent="0.3">
      <c r="A364" s="1" t="s">
        <v>6</v>
      </c>
      <c r="B364" s="21" t="s">
        <v>120</v>
      </c>
      <c r="C364" s="21">
        <v>800</v>
      </c>
      <c r="D364" s="40">
        <v>3079</v>
      </c>
    </row>
    <row r="365" spans="1:4" ht="75" x14ac:dyDescent="0.3">
      <c r="A365" s="1" t="s">
        <v>358</v>
      </c>
      <c r="B365" s="21" t="s">
        <v>89</v>
      </c>
      <c r="C365" s="22" t="s">
        <v>383</v>
      </c>
      <c r="D365" s="35">
        <f>D366+D367</f>
        <v>4933.67</v>
      </c>
    </row>
    <row r="366" spans="1:4" ht="56.25" x14ac:dyDescent="0.3">
      <c r="A366" s="1" t="s">
        <v>11</v>
      </c>
      <c r="B366" s="21" t="s">
        <v>89</v>
      </c>
      <c r="C366" s="21">
        <v>100</v>
      </c>
      <c r="D366" s="40">
        <v>3500</v>
      </c>
    </row>
    <row r="367" spans="1:4" ht="18.75" x14ac:dyDescent="0.3">
      <c r="A367" s="1" t="s">
        <v>5</v>
      </c>
      <c r="B367" s="21" t="s">
        <v>89</v>
      </c>
      <c r="C367" s="21">
        <v>300</v>
      </c>
      <c r="D367" s="40">
        <v>1433.67</v>
      </c>
    </row>
    <row r="368" spans="1:4" ht="18.75" x14ac:dyDescent="0.3">
      <c r="A368" s="2" t="s">
        <v>329</v>
      </c>
      <c r="B368" s="19" t="s">
        <v>90</v>
      </c>
      <c r="C368" s="22" t="s">
        <v>383</v>
      </c>
      <c r="D368" s="33">
        <f>D369+D380+D384+D376+D374+D388+D378</f>
        <v>621506.14</v>
      </c>
    </row>
    <row r="369" spans="1:4" ht="37.5" x14ac:dyDescent="0.3">
      <c r="A369" s="1" t="s">
        <v>49</v>
      </c>
      <c r="B369" s="21" t="s">
        <v>91</v>
      </c>
      <c r="C369" s="22" t="s">
        <v>383</v>
      </c>
      <c r="D369" s="35">
        <f>D370+D371+D373+D372</f>
        <v>220302.12</v>
      </c>
    </row>
    <row r="370" spans="1:4" ht="56.25" x14ac:dyDescent="0.3">
      <c r="A370" s="1" t="s">
        <v>11</v>
      </c>
      <c r="B370" s="21" t="s">
        <v>91</v>
      </c>
      <c r="C370" s="21">
        <v>100</v>
      </c>
      <c r="D370" s="40">
        <v>110524.32</v>
      </c>
    </row>
    <row r="371" spans="1:4" ht="18.75" x14ac:dyDescent="0.3">
      <c r="A371" s="1" t="s">
        <v>4</v>
      </c>
      <c r="B371" s="21" t="s">
        <v>91</v>
      </c>
      <c r="C371" s="21">
        <v>200</v>
      </c>
      <c r="D371" s="40">
        <v>103712.48</v>
      </c>
    </row>
    <row r="372" spans="1:4" ht="18.75" x14ac:dyDescent="0.3">
      <c r="A372" s="1" t="s">
        <v>5</v>
      </c>
      <c r="B372" s="21" t="s">
        <v>91</v>
      </c>
      <c r="C372" s="21">
        <v>300</v>
      </c>
      <c r="D372" s="40">
        <v>2963.14</v>
      </c>
    </row>
    <row r="373" spans="1:4" ht="18.75" x14ac:dyDescent="0.3">
      <c r="A373" s="1" t="s">
        <v>6</v>
      </c>
      <c r="B373" s="21" t="s">
        <v>91</v>
      </c>
      <c r="C373" s="21">
        <v>800</v>
      </c>
      <c r="D373" s="40">
        <v>3102.18</v>
      </c>
    </row>
    <row r="374" spans="1:4" ht="112.5" x14ac:dyDescent="0.3">
      <c r="A374" s="1" t="s">
        <v>499</v>
      </c>
      <c r="B374" s="21" t="s">
        <v>500</v>
      </c>
      <c r="C374" s="22" t="s">
        <v>383</v>
      </c>
      <c r="D374" s="35">
        <f>D375</f>
        <v>29611.39</v>
      </c>
    </row>
    <row r="375" spans="1:4" ht="56.25" x14ac:dyDescent="0.3">
      <c r="A375" s="4" t="s">
        <v>11</v>
      </c>
      <c r="B375" s="21" t="s">
        <v>500</v>
      </c>
      <c r="C375" s="21">
        <v>100</v>
      </c>
      <c r="D375" s="40">
        <v>29611.39</v>
      </c>
    </row>
    <row r="376" spans="1:4" ht="56.25" x14ac:dyDescent="0.3">
      <c r="A376" s="4" t="s">
        <v>360</v>
      </c>
      <c r="B376" s="21" t="s">
        <v>361</v>
      </c>
      <c r="C376" s="22" t="s">
        <v>383</v>
      </c>
      <c r="D376" s="35">
        <f>D377</f>
        <v>45323.33</v>
      </c>
    </row>
    <row r="377" spans="1:4" ht="18.75" x14ac:dyDescent="0.3">
      <c r="A377" s="4" t="s">
        <v>4</v>
      </c>
      <c r="B377" s="21" t="s">
        <v>361</v>
      </c>
      <c r="C377" s="21">
        <v>200</v>
      </c>
      <c r="D377" s="40">
        <v>45323.33</v>
      </c>
    </row>
    <row r="378" spans="1:4" ht="75" x14ac:dyDescent="0.3">
      <c r="A378" s="4" t="s">
        <v>603</v>
      </c>
      <c r="B378" s="21" t="s">
        <v>602</v>
      </c>
      <c r="C378" s="22" t="s">
        <v>383</v>
      </c>
      <c r="D378" s="35">
        <f>D379</f>
        <v>2285.92</v>
      </c>
    </row>
    <row r="379" spans="1:4" ht="18.75" x14ac:dyDescent="0.3">
      <c r="A379" s="1" t="s">
        <v>4</v>
      </c>
      <c r="B379" s="21" t="s">
        <v>602</v>
      </c>
      <c r="C379" s="21">
        <v>200</v>
      </c>
      <c r="D379" s="40">
        <v>2285.92</v>
      </c>
    </row>
    <row r="380" spans="1:4" ht="131.25" x14ac:dyDescent="0.2">
      <c r="A380" s="50" t="s">
        <v>277</v>
      </c>
      <c r="B380" s="21" t="s">
        <v>121</v>
      </c>
      <c r="C380" s="22" t="s">
        <v>383</v>
      </c>
      <c r="D380" s="35">
        <f>D381+D382+D383</f>
        <v>292457.82999999996</v>
      </c>
    </row>
    <row r="381" spans="1:4" ht="56.25" x14ac:dyDescent="0.3">
      <c r="A381" s="1" t="s">
        <v>11</v>
      </c>
      <c r="B381" s="21" t="s">
        <v>121</v>
      </c>
      <c r="C381" s="21">
        <v>100</v>
      </c>
      <c r="D381" s="40">
        <v>282350.53999999998</v>
      </c>
    </row>
    <row r="382" spans="1:4" ht="18.75" x14ac:dyDescent="0.3">
      <c r="A382" s="1" t="s">
        <v>4</v>
      </c>
      <c r="B382" s="21" t="s">
        <v>121</v>
      </c>
      <c r="C382" s="21">
        <v>200</v>
      </c>
      <c r="D382" s="40">
        <v>2158.29</v>
      </c>
    </row>
    <row r="383" spans="1:4" ht="18.75" x14ac:dyDescent="0.3">
      <c r="A383" s="1" t="s">
        <v>6</v>
      </c>
      <c r="B383" s="21" t="s">
        <v>121</v>
      </c>
      <c r="C383" s="21">
        <v>800</v>
      </c>
      <c r="D383" s="40">
        <v>7949</v>
      </c>
    </row>
    <row r="384" spans="1:4" ht="75" x14ac:dyDescent="0.3">
      <c r="A384" s="1" t="s">
        <v>358</v>
      </c>
      <c r="B384" s="21" t="s">
        <v>92</v>
      </c>
      <c r="C384" s="22" t="s">
        <v>383</v>
      </c>
      <c r="D384" s="35">
        <f>D385+D386</f>
        <v>10957.28</v>
      </c>
    </row>
    <row r="385" spans="1:6" ht="56.25" x14ac:dyDescent="0.3">
      <c r="A385" s="1" t="s">
        <v>11</v>
      </c>
      <c r="B385" s="21" t="s">
        <v>92</v>
      </c>
      <c r="C385" s="21">
        <v>100</v>
      </c>
      <c r="D385" s="40">
        <v>9000</v>
      </c>
    </row>
    <row r="386" spans="1:6" ht="18.75" x14ac:dyDescent="0.3">
      <c r="A386" s="1" t="s">
        <v>5</v>
      </c>
      <c r="B386" s="21" t="s">
        <v>92</v>
      </c>
      <c r="C386" s="21">
        <v>300</v>
      </c>
      <c r="D386" s="40">
        <v>1957.28</v>
      </c>
    </row>
    <row r="387" spans="1:6" ht="18.75" x14ac:dyDescent="0.3">
      <c r="A387" s="4" t="s">
        <v>4</v>
      </c>
      <c r="B387" s="21" t="s">
        <v>92</v>
      </c>
      <c r="C387" s="21">
        <v>200</v>
      </c>
      <c r="D387" s="40"/>
    </row>
    <row r="388" spans="1:6" ht="112.5" x14ac:dyDescent="0.3">
      <c r="A388" s="80" t="s">
        <v>473</v>
      </c>
      <c r="B388" s="21" t="s">
        <v>557</v>
      </c>
      <c r="C388" s="22" t="s">
        <v>383</v>
      </c>
      <c r="D388" s="35">
        <f>D389+D390</f>
        <v>20568.269999999997</v>
      </c>
      <c r="F388" s="27"/>
    </row>
    <row r="389" spans="1:6" ht="56.25" x14ac:dyDescent="0.3">
      <c r="A389" s="1" t="s">
        <v>11</v>
      </c>
      <c r="B389" s="21" t="s">
        <v>557</v>
      </c>
      <c r="C389" s="21">
        <v>100</v>
      </c>
      <c r="D389" s="40">
        <v>17160.28</v>
      </c>
    </row>
    <row r="390" spans="1:6" ht="18.75" x14ac:dyDescent="0.3">
      <c r="A390" s="1" t="s">
        <v>4</v>
      </c>
      <c r="B390" s="21" t="s">
        <v>557</v>
      </c>
      <c r="C390" s="21">
        <v>200</v>
      </c>
      <c r="D390" s="40">
        <v>3407.99</v>
      </c>
    </row>
    <row r="391" spans="1:6" ht="37.5" x14ac:dyDescent="0.3">
      <c r="A391" s="44" t="s">
        <v>542</v>
      </c>
      <c r="B391" s="77" t="s">
        <v>543</v>
      </c>
      <c r="C391" s="20" t="s">
        <v>383</v>
      </c>
      <c r="D391" s="78">
        <f>D392</f>
        <v>3908.57</v>
      </c>
    </row>
    <row r="392" spans="1:6" ht="56.25" x14ac:dyDescent="0.3">
      <c r="A392" s="4" t="s">
        <v>544</v>
      </c>
      <c r="B392" s="79" t="s">
        <v>545</v>
      </c>
      <c r="C392" s="22" t="s">
        <v>383</v>
      </c>
      <c r="D392" s="78">
        <f>D393</f>
        <v>3908.57</v>
      </c>
    </row>
    <row r="393" spans="1:6" ht="56.25" x14ac:dyDescent="0.3">
      <c r="A393" s="4" t="s">
        <v>11</v>
      </c>
      <c r="B393" s="79" t="s">
        <v>545</v>
      </c>
      <c r="C393" s="22" t="s">
        <v>0</v>
      </c>
      <c r="D393" s="78">
        <v>3908.57</v>
      </c>
    </row>
    <row r="394" spans="1:6" ht="56.25" x14ac:dyDescent="0.3">
      <c r="A394" s="113" t="s">
        <v>630</v>
      </c>
      <c r="B394" s="19" t="s">
        <v>628</v>
      </c>
      <c r="C394" s="22" t="s">
        <v>383</v>
      </c>
      <c r="D394" s="114">
        <f>D395</f>
        <v>6153.16</v>
      </c>
    </row>
    <row r="395" spans="1:6" ht="37.5" x14ac:dyDescent="0.2">
      <c r="A395" s="71" t="s">
        <v>49</v>
      </c>
      <c r="B395" s="21" t="s">
        <v>629</v>
      </c>
      <c r="C395" s="22" t="s">
        <v>383</v>
      </c>
      <c r="D395" s="114">
        <f>D396+D397</f>
        <v>6153.16</v>
      </c>
    </row>
    <row r="396" spans="1:6" ht="37.5" x14ac:dyDescent="0.3">
      <c r="A396" s="1" t="s">
        <v>19</v>
      </c>
      <c r="B396" s="21" t="s">
        <v>629</v>
      </c>
      <c r="C396" s="21">
        <v>600</v>
      </c>
      <c r="D396" s="114">
        <v>6118.79</v>
      </c>
    </row>
    <row r="397" spans="1:6" ht="18.75" x14ac:dyDescent="0.3">
      <c r="A397" s="1" t="s">
        <v>6</v>
      </c>
      <c r="B397" s="21" t="s">
        <v>629</v>
      </c>
      <c r="C397" s="21">
        <v>800</v>
      </c>
      <c r="D397" s="114">
        <v>34.369999999999997</v>
      </c>
    </row>
    <row r="398" spans="1:6" ht="37.5" x14ac:dyDescent="0.3">
      <c r="A398" s="2" t="s">
        <v>330</v>
      </c>
      <c r="B398" s="19" t="s">
        <v>93</v>
      </c>
      <c r="C398" s="22" t="s">
        <v>383</v>
      </c>
      <c r="D398" s="33">
        <f>D399+D404</f>
        <v>42974.93</v>
      </c>
    </row>
    <row r="399" spans="1:6" ht="37.5" x14ac:dyDescent="0.3">
      <c r="A399" s="1" t="s">
        <v>80</v>
      </c>
      <c r="B399" s="21" t="s">
        <v>94</v>
      </c>
      <c r="C399" s="22" t="s">
        <v>383</v>
      </c>
      <c r="D399" s="35">
        <f>D400+D401+D403+D402</f>
        <v>42909.93</v>
      </c>
    </row>
    <row r="400" spans="1:6" ht="56.25" x14ac:dyDescent="0.3">
      <c r="A400" s="1" t="s">
        <v>11</v>
      </c>
      <c r="B400" s="21" t="s">
        <v>94</v>
      </c>
      <c r="C400" s="21">
        <v>100</v>
      </c>
      <c r="D400" s="40">
        <v>22343.45</v>
      </c>
    </row>
    <row r="401" spans="1:4" ht="18.75" x14ac:dyDescent="0.3">
      <c r="A401" s="1" t="s">
        <v>4</v>
      </c>
      <c r="B401" s="21" t="s">
        <v>94</v>
      </c>
      <c r="C401" s="21">
        <v>200</v>
      </c>
      <c r="D401" s="40">
        <v>3003.95</v>
      </c>
    </row>
    <row r="402" spans="1:4" ht="37.5" x14ac:dyDescent="0.3">
      <c r="A402" s="1" t="s">
        <v>19</v>
      </c>
      <c r="B402" s="21" t="s">
        <v>94</v>
      </c>
      <c r="C402" s="21">
        <v>600</v>
      </c>
      <c r="D402" s="40">
        <v>17476.48</v>
      </c>
    </row>
    <row r="403" spans="1:4" ht="18.75" x14ac:dyDescent="0.3">
      <c r="A403" s="1" t="s">
        <v>6</v>
      </c>
      <c r="B403" s="21" t="s">
        <v>94</v>
      </c>
      <c r="C403" s="21">
        <v>800</v>
      </c>
      <c r="D403" s="40">
        <v>86.05</v>
      </c>
    </row>
    <row r="404" spans="1:4" ht="93.75" x14ac:dyDescent="0.2">
      <c r="A404" s="39" t="s">
        <v>264</v>
      </c>
      <c r="B404" s="21" t="s">
        <v>263</v>
      </c>
      <c r="C404" s="22" t="s">
        <v>383</v>
      </c>
      <c r="D404" s="35">
        <f>D405</f>
        <v>65</v>
      </c>
    </row>
    <row r="405" spans="1:4" ht="56.25" x14ac:dyDescent="0.3">
      <c r="A405" s="1" t="s">
        <v>11</v>
      </c>
      <c r="B405" s="21" t="s">
        <v>263</v>
      </c>
      <c r="C405" s="21">
        <v>100</v>
      </c>
      <c r="D405" s="40">
        <v>65</v>
      </c>
    </row>
    <row r="406" spans="1:4" ht="37.5" x14ac:dyDescent="0.3">
      <c r="A406" s="2" t="s">
        <v>331</v>
      </c>
      <c r="B406" s="19" t="s">
        <v>95</v>
      </c>
      <c r="C406" s="22" t="s">
        <v>383</v>
      </c>
      <c r="D406" s="33">
        <f>D409+D407</f>
        <v>2862.7200000000003</v>
      </c>
    </row>
    <row r="407" spans="1:4" ht="18.75" x14ac:dyDescent="0.3">
      <c r="A407" s="1" t="s">
        <v>81</v>
      </c>
      <c r="B407" s="21" t="s">
        <v>96</v>
      </c>
      <c r="C407" s="22" t="s">
        <v>383</v>
      </c>
      <c r="D407" s="35">
        <f>D408</f>
        <v>140.71</v>
      </c>
    </row>
    <row r="408" spans="1:4" ht="18.75" x14ac:dyDescent="0.3">
      <c r="A408" s="1" t="s">
        <v>4</v>
      </c>
      <c r="B408" s="21" t="s">
        <v>96</v>
      </c>
      <c r="C408" s="21">
        <v>200</v>
      </c>
      <c r="D408" s="40">
        <v>140.71</v>
      </c>
    </row>
    <row r="409" spans="1:4" ht="37.5" x14ac:dyDescent="0.3">
      <c r="A409" s="1" t="s">
        <v>49</v>
      </c>
      <c r="B409" s="21" t="s">
        <v>97</v>
      </c>
      <c r="C409" s="22" t="s">
        <v>383</v>
      </c>
      <c r="D409" s="35">
        <f>D410+D411+D412</f>
        <v>2722.01</v>
      </c>
    </row>
    <row r="410" spans="1:4" ht="56.25" x14ac:dyDescent="0.3">
      <c r="A410" s="1" t="s">
        <v>11</v>
      </c>
      <c r="B410" s="21" t="s">
        <v>97</v>
      </c>
      <c r="C410" s="21">
        <v>100</v>
      </c>
      <c r="D410" s="40">
        <v>2273.3200000000002</v>
      </c>
    </row>
    <row r="411" spans="1:4" ht="18.75" x14ac:dyDescent="0.3">
      <c r="A411" s="1" t="s">
        <v>4</v>
      </c>
      <c r="B411" s="21" t="s">
        <v>97</v>
      </c>
      <c r="C411" s="21">
        <v>200</v>
      </c>
      <c r="D411" s="40">
        <v>446.64</v>
      </c>
    </row>
    <row r="412" spans="1:4" ht="18.75" x14ac:dyDescent="0.3">
      <c r="A412" s="1" t="s">
        <v>6</v>
      </c>
      <c r="B412" s="21" t="s">
        <v>97</v>
      </c>
      <c r="C412" s="21">
        <v>800</v>
      </c>
      <c r="D412" s="40">
        <v>2.0499999999999998</v>
      </c>
    </row>
    <row r="413" spans="1:4" ht="37.5" x14ac:dyDescent="0.3">
      <c r="A413" s="2" t="s">
        <v>332</v>
      </c>
      <c r="B413" s="19" t="s">
        <v>98</v>
      </c>
      <c r="C413" s="22" t="s">
        <v>383</v>
      </c>
      <c r="D413" s="33">
        <f>D414</f>
        <v>5335.9</v>
      </c>
    </row>
    <row r="414" spans="1:4" ht="37.5" x14ac:dyDescent="0.3">
      <c r="A414" s="1" t="s">
        <v>49</v>
      </c>
      <c r="B414" s="21" t="s">
        <v>99</v>
      </c>
      <c r="C414" s="22" t="s">
        <v>383</v>
      </c>
      <c r="D414" s="35">
        <f>D415+D416+D418+D417</f>
        <v>5335.9</v>
      </c>
    </row>
    <row r="415" spans="1:4" ht="56.25" x14ac:dyDescent="0.3">
      <c r="A415" s="1" t="s">
        <v>11</v>
      </c>
      <c r="B415" s="21" t="s">
        <v>99</v>
      </c>
      <c r="C415" s="21">
        <v>100</v>
      </c>
      <c r="D415" s="40">
        <v>367.46</v>
      </c>
    </row>
    <row r="416" spans="1:4" ht="18.75" x14ac:dyDescent="0.3">
      <c r="A416" s="1" t="s">
        <v>4</v>
      </c>
      <c r="B416" s="21" t="s">
        <v>99</v>
      </c>
      <c r="C416" s="21">
        <v>200</v>
      </c>
      <c r="D416" s="40">
        <v>147.04</v>
      </c>
    </row>
    <row r="417" spans="1:4" ht="37.5" x14ac:dyDescent="0.3">
      <c r="A417" s="1" t="s">
        <v>19</v>
      </c>
      <c r="B417" s="21" t="s">
        <v>99</v>
      </c>
      <c r="C417" s="21">
        <v>600</v>
      </c>
      <c r="D417" s="40">
        <v>4156.12</v>
      </c>
    </row>
    <row r="418" spans="1:4" ht="18.75" x14ac:dyDescent="0.3">
      <c r="A418" s="1" t="s">
        <v>6</v>
      </c>
      <c r="B418" s="21" t="s">
        <v>99</v>
      </c>
      <c r="C418" s="21">
        <v>800</v>
      </c>
      <c r="D418" s="40">
        <v>665.28</v>
      </c>
    </row>
    <row r="419" spans="1:4" ht="37.5" x14ac:dyDescent="0.3">
      <c r="A419" s="2" t="s">
        <v>333</v>
      </c>
      <c r="B419" s="19" t="s">
        <v>100</v>
      </c>
      <c r="C419" s="22" t="s">
        <v>383</v>
      </c>
      <c r="D419" s="33">
        <f>D420+D422+D424</f>
        <v>7390.75</v>
      </c>
    </row>
    <row r="420" spans="1:4" ht="37.5" x14ac:dyDescent="0.3">
      <c r="A420" s="1" t="s">
        <v>259</v>
      </c>
      <c r="B420" s="21" t="s">
        <v>101</v>
      </c>
      <c r="C420" s="22" t="s">
        <v>383</v>
      </c>
      <c r="D420" s="35">
        <f>D421</f>
        <v>42.01</v>
      </c>
    </row>
    <row r="421" spans="1:4" ht="18.75" x14ac:dyDescent="0.3">
      <c r="A421" s="4" t="s">
        <v>4</v>
      </c>
      <c r="B421" s="21" t="s">
        <v>101</v>
      </c>
      <c r="C421" s="21">
        <v>200</v>
      </c>
      <c r="D421" s="40">
        <v>42.01</v>
      </c>
    </row>
    <row r="422" spans="1:4" ht="37.5" x14ac:dyDescent="0.3">
      <c r="A422" s="4" t="s">
        <v>119</v>
      </c>
      <c r="B422" s="21" t="s">
        <v>102</v>
      </c>
      <c r="C422" s="22" t="s">
        <v>383</v>
      </c>
      <c r="D422" s="35">
        <f>D423</f>
        <v>1203.68</v>
      </c>
    </row>
    <row r="423" spans="1:4" ht="18.75" x14ac:dyDescent="0.3">
      <c r="A423" s="4" t="s">
        <v>4</v>
      </c>
      <c r="B423" s="21" t="s">
        <v>102</v>
      </c>
      <c r="C423" s="21">
        <v>200</v>
      </c>
      <c r="D423" s="40">
        <v>1203.68</v>
      </c>
    </row>
    <row r="424" spans="1:4" ht="18.75" x14ac:dyDescent="0.2">
      <c r="A424" s="71" t="s">
        <v>541</v>
      </c>
      <c r="B424" s="21" t="s">
        <v>408</v>
      </c>
      <c r="C424" s="22" t="s">
        <v>383</v>
      </c>
      <c r="D424" s="35">
        <f>D425+D426+D427+D428</f>
        <v>6145.0599999999995</v>
      </c>
    </row>
    <row r="425" spans="1:4" ht="56.25" x14ac:dyDescent="0.3">
      <c r="A425" s="4" t="s">
        <v>11</v>
      </c>
      <c r="B425" s="21" t="s">
        <v>408</v>
      </c>
      <c r="C425" s="21">
        <v>100</v>
      </c>
      <c r="D425" s="40">
        <v>59.67</v>
      </c>
    </row>
    <row r="426" spans="1:4" ht="18.75" x14ac:dyDescent="0.3">
      <c r="A426" s="4" t="s">
        <v>4</v>
      </c>
      <c r="B426" s="21" t="s">
        <v>408</v>
      </c>
      <c r="C426" s="21">
        <v>200</v>
      </c>
      <c r="D426" s="40">
        <v>5549.19</v>
      </c>
    </row>
    <row r="427" spans="1:4" ht="18.75" x14ac:dyDescent="0.3">
      <c r="A427" s="1" t="s">
        <v>5</v>
      </c>
      <c r="B427" s="21" t="s">
        <v>408</v>
      </c>
      <c r="C427" s="21">
        <v>300</v>
      </c>
      <c r="D427" s="40">
        <v>0</v>
      </c>
    </row>
    <row r="428" spans="1:4" ht="37.5" x14ac:dyDescent="0.3">
      <c r="A428" s="1" t="s">
        <v>19</v>
      </c>
      <c r="B428" s="21" t="s">
        <v>408</v>
      </c>
      <c r="C428" s="21">
        <v>600</v>
      </c>
      <c r="D428" s="40">
        <v>536.20000000000005</v>
      </c>
    </row>
    <row r="429" spans="1:4" ht="56.25" x14ac:dyDescent="0.3">
      <c r="A429" s="2" t="s">
        <v>334</v>
      </c>
      <c r="B429" s="19" t="s">
        <v>103</v>
      </c>
      <c r="C429" s="22" t="s">
        <v>383</v>
      </c>
      <c r="D429" s="33">
        <f>D430+D434</f>
        <v>6732.38</v>
      </c>
    </row>
    <row r="430" spans="1:4" ht="18.75" x14ac:dyDescent="0.3">
      <c r="A430" s="1" t="s">
        <v>9</v>
      </c>
      <c r="B430" s="21" t="s">
        <v>104</v>
      </c>
      <c r="C430" s="22" t="s">
        <v>383</v>
      </c>
      <c r="D430" s="35">
        <f>D431+D432+D433</f>
        <v>599.93000000000006</v>
      </c>
    </row>
    <row r="431" spans="1:4" ht="56.25" x14ac:dyDescent="0.3">
      <c r="A431" s="1" t="s">
        <v>11</v>
      </c>
      <c r="B431" s="21" t="s">
        <v>104</v>
      </c>
      <c r="C431" s="21">
        <v>100</v>
      </c>
      <c r="D431" s="40">
        <v>127.42</v>
      </c>
    </row>
    <row r="432" spans="1:4" ht="18.75" x14ac:dyDescent="0.3">
      <c r="A432" s="1" t="s">
        <v>4</v>
      </c>
      <c r="B432" s="21" t="s">
        <v>104</v>
      </c>
      <c r="C432" s="21">
        <v>200</v>
      </c>
      <c r="D432" s="40">
        <v>470.91</v>
      </c>
    </row>
    <row r="433" spans="1:4" ht="18.75" x14ac:dyDescent="0.3">
      <c r="A433" s="1" t="s">
        <v>6</v>
      </c>
      <c r="B433" s="21" t="s">
        <v>104</v>
      </c>
      <c r="C433" s="21">
        <v>800</v>
      </c>
      <c r="D433" s="40">
        <v>1.6</v>
      </c>
    </row>
    <row r="434" spans="1:4" ht="56.25" x14ac:dyDescent="0.3">
      <c r="A434" s="1" t="s">
        <v>11</v>
      </c>
      <c r="B434" s="21" t="s">
        <v>105</v>
      </c>
      <c r="C434" s="22" t="s">
        <v>383</v>
      </c>
      <c r="D434" s="35">
        <f>D435</f>
        <v>6132.45</v>
      </c>
    </row>
    <row r="435" spans="1:4" ht="37.5" x14ac:dyDescent="0.3">
      <c r="A435" s="1" t="s">
        <v>18</v>
      </c>
      <c r="B435" s="21" t="s">
        <v>105</v>
      </c>
      <c r="C435" s="21">
        <v>100</v>
      </c>
      <c r="D435" s="40">
        <v>6132.45</v>
      </c>
    </row>
    <row r="436" spans="1:4" ht="37.5" x14ac:dyDescent="0.3">
      <c r="A436" s="2" t="s">
        <v>335</v>
      </c>
      <c r="B436" s="19" t="s">
        <v>106</v>
      </c>
      <c r="C436" s="22" t="s">
        <v>383</v>
      </c>
      <c r="D436" s="33">
        <f>D437+D439+D441+D443</f>
        <v>24867.68</v>
      </c>
    </row>
    <row r="437" spans="1:4" ht="18.75" x14ac:dyDescent="0.3">
      <c r="A437" s="1" t="s">
        <v>131</v>
      </c>
      <c r="B437" s="21" t="s">
        <v>177</v>
      </c>
      <c r="C437" s="22" t="s">
        <v>383</v>
      </c>
      <c r="D437" s="35">
        <f>D438</f>
        <v>9338.98</v>
      </c>
    </row>
    <row r="438" spans="1:4" ht="18.75" x14ac:dyDescent="0.3">
      <c r="A438" s="1" t="s">
        <v>5</v>
      </c>
      <c r="B438" s="21" t="s">
        <v>177</v>
      </c>
      <c r="C438" s="21">
        <v>300</v>
      </c>
      <c r="D438" s="40">
        <v>9338.98</v>
      </c>
    </row>
    <row r="439" spans="1:4" ht="42" customHeight="1" x14ac:dyDescent="0.3">
      <c r="A439" s="1" t="s">
        <v>132</v>
      </c>
      <c r="B439" s="21" t="s">
        <v>178</v>
      </c>
      <c r="C439" s="22" t="s">
        <v>383</v>
      </c>
      <c r="D439" s="35">
        <f>D440</f>
        <v>12811.75</v>
      </c>
    </row>
    <row r="440" spans="1:4" ht="18.75" x14ac:dyDescent="0.3">
      <c r="A440" s="1" t="s">
        <v>5</v>
      </c>
      <c r="B440" s="21" t="s">
        <v>178</v>
      </c>
      <c r="C440" s="21">
        <v>300</v>
      </c>
      <c r="D440" s="40">
        <v>12811.75</v>
      </c>
    </row>
    <row r="441" spans="1:4" ht="18.75" x14ac:dyDescent="0.3">
      <c r="A441" s="1" t="s">
        <v>133</v>
      </c>
      <c r="B441" s="21" t="s">
        <v>134</v>
      </c>
      <c r="C441" s="22" t="s">
        <v>383</v>
      </c>
      <c r="D441" s="35">
        <f>D442</f>
        <v>300</v>
      </c>
    </row>
    <row r="442" spans="1:4" ht="18.75" x14ac:dyDescent="0.3">
      <c r="A442" s="1" t="s">
        <v>5</v>
      </c>
      <c r="B442" s="21" t="s">
        <v>134</v>
      </c>
      <c r="C442" s="21">
        <v>300</v>
      </c>
      <c r="D442" s="40">
        <v>300</v>
      </c>
    </row>
    <row r="443" spans="1:4" ht="37.5" x14ac:dyDescent="0.3">
      <c r="A443" s="1" t="s">
        <v>135</v>
      </c>
      <c r="B443" s="21" t="s">
        <v>107</v>
      </c>
      <c r="C443" s="22" t="s">
        <v>383</v>
      </c>
      <c r="D443" s="35">
        <f>D444+D445</f>
        <v>2416.9499999999998</v>
      </c>
    </row>
    <row r="444" spans="1:4" ht="56.25" x14ac:dyDescent="0.3">
      <c r="A444" s="1" t="s">
        <v>11</v>
      </c>
      <c r="B444" s="21" t="s">
        <v>107</v>
      </c>
      <c r="C444" s="21">
        <v>100</v>
      </c>
      <c r="D444" s="40">
        <v>2213.66</v>
      </c>
    </row>
    <row r="445" spans="1:4" ht="18.75" x14ac:dyDescent="0.3">
      <c r="A445" s="1" t="s">
        <v>4</v>
      </c>
      <c r="B445" s="21" t="s">
        <v>107</v>
      </c>
      <c r="C445" s="21">
        <v>200</v>
      </c>
      <c r="D445" s="40">
        <v>203.29</v>
      </c>
    </row>
    <row r="446" spans="1:4" ht="37.5" x14ac:dyDescent="0.3">
      <c r="A446" s="2" t="s">
        <v>445</v>
      </c>
      <c r="B446" s="19" t="s">
        <v>443</v>
      </c>
      <c r="C446" s="20" t="s">
        <v>383</v>
      </c>
      <c r="D446" s="63">
        <f>D447</f>
        <v>186</v>
      </c>
    </row>
    <row r="447" spans="1:4" ht="37.5" x14ac:dyDescent="0.3">
      <c r="A447" s="1" t="s">
        <v>446</v>
      </c>
      <c r="B447" s="21" t="s">
        <v>444</v>
      </c>
      <c r="C447" s="22" t="s">
        <v>383</v>
      </c>
      <c r="D447" s="40">
        <f>D448</f>
        <v>186</v>
      </c>
    </row>
    <row r="448" spans="1:4" ht="18.75" x14ac:dyDescent="0.3">
      <c r="A448" s="1" t="s">
        <v>4</v>
      </c>
      <c r="B448" s="21" t="s">
        <v>444</v>
      </c>
      <c r="C448" s="21">
        <v>200</v>
      </c>
      <c r="D448" s="40">
        <v>186</v>
      </c>
    </row>
    <row r="449" spans="1:4" ht="56.25" x14ac:dyDescent="0.3">
      <c r="A449" s="2" t="s">
        <v>486</v>
      </c>
      <c r="B449" s="19" t="s">
        <v>487</v>
      </c>
      <c r="C449" s="20" t="s">
        <v>383</v>
      </c>
      <c r="D449" s="33">
        <f>D450</f>
        <v>19757.22</v>
      </c>
    </row>
    <row r="450" spans="1:4" ht="37.5" x14ac:dyDescent="0.3">
      <c r="A450" s="1" t="s">
        <v>49</v>
      </c>
      <c r="B450" s="21" t="s">
        <v>488</v>
      </c>
      <c r="C450" s="22" t="s">
        <v>383</v>
      </c>
      <c r="D450" s="35">
        <f>D451+D452+D453</f>
        <v>19757.22</v>
      </c>
    </row>
    <row r="451" spans="1:4" ht="56.25" x14ac:dyDescent="0.3">
      <c r="A451" s="1" t="s">
        <v>11</v>
      </c>
      <c r="B451" s="21" t="s">
        <v>488</v>
      </c>
      <c r="C451" s="21">
        <v>100</v>
      </c>
      <c r="D451" s="40">
        <v>17797.38</v>
      </c>
    </row>
    <row r="452" spans="1:4" ht="18.75" x14ac:dyDescent="0.3">
      <c r="A452" s="1" t="s">
        <v>4</v>
      </c>
      <c r="B452" s="21" t="s">
        <v>488</v>
      </c>
      <c r="C452" s="21">
        <v>200</v>
      </c>
      <c r="D452" s="40">
        <v>1946.84</v>
      </c>
    </row>
    <row r="453" spans="1:4" ht="18.75" x14ac:dyDescent="0.3">
      <c r="A453" s="1" t="s">
        <v>6</v>
      </c>
      <c r="B453" s="21" t="s">
        <v>488</v>
      </c>
      <c r="C453" s="21">
        <v>800</v>
      </c>
      <c r="D453" s="40">
        <v>13</v>
      </c>
    </row>
    <row r="454" spans="1:4" ht="78.599999999999994" customHeight="1" x14ac:dyDescent="0.3">
      <c r="A454" s="49" t="s">
        <v>297</v>
      </c>
      <c r="B454" s="19" t="s">
        <v>179</v>
      </c>
      <c r="C454" s="22" t="s">
        <v>383</v>
      </c>
      <c r="D454" s="33">
        <f>D456+D464</f>
        <v>31888</v>
      </c>
    </row>
    <row r="455" spans="1:4" ht="56.25" x14ac:dyDescent="0.3">
      <c r="A455" s="1" t="s">
        <v>337</v>
      </c>
      <c r="B455" s="19" t="s">
        <v>338</v>
      </c>
      <c r="C455" s="22" t="s">
        <v>383</v>
      </c>
      <c r="D455" s="33">
        <f>D456</f>
        <v>15542.029999999999</v>
      </c>
    </row>
    <row r="456" spans="1:4" ht="37.5" x14ac:dyDescent="0.3">
      <c r="A456" s="1" t="s">
        <v>180</v>
      </c>
      <c r="B456" s="28" t="s">
        <v>339</v>
      </c>
      <c r="C456" s="22" t="s">
        <v>383</v>
      </c>
      <c r="D456" s="33">
        <f>D457+D461</f>
        <v>15542.029999999999</v>
      </c>
    </row>
    <row r="457" spans="1:4" ht="18.75" x14ac:dyDescent="0.3">
      <c r="A457" s="1" t="s">
        <v>21</v>
      </c>
      <c r="B457" s="21" t="s">
        <v>340</v>
      </c>
      <c r="C457" s="22" t="s">
        <v>383</v>
      </c>
      <c r="D457" s="35">
        <f>D458+D459+D460</f>
        <v>1668.3999999999999</v>
      </c>
    </row>
    <row r="458" spans="1:4" ht="56.25" x14ac:dyDescent="0.3">
      <c r="A458" s="1" t="s">
        <v>11</v>
      </c>
      <c r="B458" s="21" t="s">
        <v>340</v>
      </c>
      <c r="C458" s="21">
        <v>100</v>
      </c>
      <c r="D458" s="40">
        <v>362.56</v>
      </c>
    </row>
    <row r="459" spans="1:4" ht="18.75" x14ac:dyDescent="0.3">
      <c r="A459" s="1" t="s">
        <v>4</v>
      </c>
      <c r="B459" s="21" t="s">
        <v>340</v>
      </c>
      <c r="C459" s="21">
        <v>200</v>
      </c>
      <c r="D459" s="40">
        <v>1304.25</v>
      </c>
    </row>
    <row r="460" spans="1:4" ht="18.75" x14ac:dyDescent="0.3">
      <c r="A460" s="1" t="s">
        <v>6</v>
      </c>
      <c r="B460" s="21" t="s">
        <v>340</v>
      </c>
      <c r="C460" s="21">
        <v>800</v>
      </c>
      <c r="D460" s="40">
        <v>1.59</v>
      </c>
    </row>
    <row r="461" spans="1:4" ht="37.5" x14ac:dyDescent="0.2">
      <c r="A461" s="39" t="s">
        <v>22</v>
      </c>
      <c r="B461" s="21" t="s">
        <v>341</v>
      </c>
      <c r="C461" s="22" t="s">
        <v>383</v>
      </c>
      <c r="D461" s="35">
        <f>D462</f>
        <v>13873.63</v>
      </c>
    </row>
    <row r="462" spans="1:4" ht="56.25" x14ac:dyDescent="0.3">
      <c r="A462" s="1" t="s">
        <v>11</v>
      </c>
      <c r="B462" s="21" t="s">
        <v>341</v>
      </c>
      <c r="C462" s="21">
        <v>100</v>
      </c>
      <c r="D462" s="40">
        <v>13873.63</v>
      </c>
    </row>
    <row r="463" spans="1:4" ht="56.25" x14ac:dyDescent="0.3">
      <c r="A463" s="4" t="s">
        <v>418</v>
      </c>
      <c r="B463" s="21" t="s">
        <v>417</v>
      </c>
      <c r="C463" s="22" t="s">
        <v>383</v>
      </c>
      <c r="D463" s="35">
        <f>D464</f>
        <v>16345.97</v>
      </c>
    </row>
    <row r="464" spans="1:4" ht="18.75" x14ac:dyDescent="0.3">
      <c r="A464" s="4" t="s">
        <v>6</v>
      </c>
      <c r="B464" s="21" t="s">
        <v>417</v>
      </c>
      <c r="C464" s="21">
        <v>800</v>
      </c>
      <c r="D464" s="40">
        <v>16345.97</v>
      </c>
    </row>
    <row r="465" spans="1:4" ht="37.5" x14ac:dyDescent="0.3">
      <c r="A465" s="2" t="s">
        <v>202</v>
      </c>
      <c r="B465" s="21"/>
      <c r="C465" s="21"/>
      <c r="D465" s="35"/>
    </row>
    <row r="466" spans="1:4" ht="37.5" x14ac:dyDescent="0.3">
      <c r="A466" s="49" t="s">
        <v>27</v>
      </c>
      <c r="B466" s="19" t="s">
        <v>59</v>
      </c>
      <c r="C466" s="22" t="s">
        <v>383</v>
      </c>
      <c r="D466" s="33">
        <f>D472+D467</f>
        <v>5604.31</v>
      </c>
    </row>
    <row r="467" spans="1:4" ht="37.5" x14ac:dyDescent="0.2">
      <c r="A467" s="108" t="s">
        <v>615</v>
      </c>
      <c r="B467" s="21" t="s">
        <v>612</v>
      </c>
      <c r="C467" s="22" t="s">
        <v>383</v>
      </c>
      <c r="D467" s="35">
        <f>D468+D470</f>
        <v>1016.54</v>
      </c>
    </row>
    <row r="468" spans="1:4" ht="18.75" x14ac:dyDescent="0.2">
      <c r="A468" s="108" t="s">
        <v>9</v>
      </c>
      <c r="B468" s="21" t="s">
        <v>613</v>
      </c>
      <c r="C468" s="22" t="s">
        <v>383</v>
      </c>
      <c r="D468" s="35">
        <f>D469</f>
        <v>41.55</v>
      </c>
    </row>
    <row r="469" spans="1:4" ht="56.25" x14ac:dyDescent="0.2">
      <c r="A469" s="39" t="s">
        <v>3</v>
      </c>
      <c r="B469" s="21" t="s">
        <v>613</v>
      </c>
      <c r="C469" s="21">
        <v>100</v>
      </c>
      <c r="D469" s="35">
        <v>41.55</v>
      </c>
    </row>
    <row r="470" spans="1:4" ht="37.5" x14ac:dyDescent="0.2">
      <c r="A470" s="108" t="s">
        <v>22</v>
      </c>
      <c r="B470" s="21" t="s">
        <v>614</v>
      </c>
      <c r="C470" s="22" t="s">
        <v>383</v>
      </c>
      <c r="D470" s="35">
        <f>D471</f>
        <v>974.99</v>
      </c>
    </row>
    <row r="471" spans="1:4" ht="56.25" x14ac:dyDescent="0.2">
      <c r="A471" s="39" t="s">
        <v>3</v>
      </c>
      <c r="B471" s="21" t="s">
        <v>614</v>
      </c>
      <c r="C471" s="21">
        <v>100</v>
      </c>
      <c r="D471" s="35">
        <v>974.99</v>
      </c>
    </row>
    <row r="472" spans="1:4" ht="37.5" x14ac:dyDescent="0.3">
      <c r="A472" s="53" t="s">
        <v>32</v>
      </c>
      <c r="B472" s="21" t="s">
        <v>60</v>
      </c>
      <c r="C472" s="22" t="s">
        <v>383</v>
      </c>
      <c r="D472" s="35">
        <f>D473+D477</f>
        <v>4587.7700000000004</v>
      </c>
    </row>
    <row r="473" spans="1:4" ht="18.75" x14ac:dyDescent="0.3">
      <c r="A473" s="1" t="s">
        <v>9</v>
      </c>
      <c r="B473" s="21" t="s">
        <v>61</v>
      </c>
      <c r="C473" s="22" t="s">
        <v>383</v>
      </c>
      <c r="D473" s="35">
        <f>D474+D475+D476</f>
        <v>638.72</v>
      </c>
    </row>
    <row r="474" spans="1:4" ht="56.25" x14ac:dyDescent="0.2">
      <c r="A474" s="39" t="s">
        <v>3</v>
      </c>
      <c r="B474" s="21" t="s">
        <v>61</v>
      </c>
      <c r="C474" s="21">
        <v>100</v>
      </c>
      <c r="D474" s="67">
        <v>103.64</v>
      </c>
    </row>
    <row r="475" spans="1:4" ht="18.75" x14ac:dyDescent="0.2">
      <c r="A475" s="39" t="s">
        <v>4</v>
      </c>
      <c r="B475" s="21" t="s">
        <v>61</v>
      </c>
      <c r="C475" s="21">
        <v>200</v>
      </c>
      <c r="D475" s="67">
        <v>532.08000000000004</v>
      </c>
    </row>
    <row r="476" spans="1:4" ht="18.75" x14ac:dyDescent="0.2">
      <c r="A476" s="39" t="s">
        <v>6</v>
      </c>
      <c r="B476" s="21" t="s">
        <v>61</v>
      </c>
      <c r="C476" s="21">
        <v>800</v>
      </c>
      <c r="D476" s="67">
        <v>3</v>
      </c>
    </row>
    <row r="477" spans="1:4" ht="28.7" customHeight="1" x14ac:dyDescent="0.3">
      <c r="A477" s="1" t="s">
        <v>10</v>
      </c>
      <c r="B477" s="21" t="s">
        <v>441</v>
      </c>
      <c r="C477" s="22" t="s">
        <v>383</v>
      </c>
      <c r="D477" s="35">
        <f>D478</f>
        <v>3949.05</v>
      </c>
    </row>
    <row r="478" spans="1:4" ht="56.25" x14ac:dyDescent="0.2">
      <c r="A478" s="39" t="s">
        <v>3</v>
      </c>
      <c r="B478" s="21" t="s">
        <v>441</v>
      </c>
      <c r="C478" s="21">
        <v>100</v>
      </c>
      <c r="D478" s="67">
        <v>3949.05</v>
      </c>
    </row>
    <row r="479" spans="1:4" ht="37.5" x14ac:dyDescent="0.3">
      <c r="A479" s="49" t="s">
        <v>30</v>
      </c>
      <c r="B479" s="19" t="s">
        <v>62</v>
      </c>
      <c r="C479" s="22" t="s">
        <v>383</v>
      </c>
      <c r="D479" s="33">
        <f>D480+D485+D495+D498+D501</f>
        <v>102076.54</v>
      </c>
    </row>
    <row r="480" spans="1:4" ht="18.75" x14ac:dyDescent="0.3">
      <c r="A480" s="53" t="s">
        <v>183</v>
      </c>
      <c r="B480" s="21" t="s">
        <v>63</v>
      </c>
      <c r="C480" s="22" t="s">
        <v>383</v>
      </c>
      <c r="D480" s="35">
        <f>D483+D481</f>
        <v>2042.56</v>
      </c>
    </row>
    <row r="481" spans="1:4" ht="18.75" x14ac:dyDescent="0.3">
      <c r="A481" s="53" t="s">
        <v>9</v>
      </c>
      <c r="B481" s="21" t="s">
        <v>64</v>
      </c>
      <c r="C481" s="22" t="s">
        <v>383</v>
      </c>
      <c r="D481" s="35">
        <f>D482</f>
        <v>41.56</v>
      </c>
    </row>
    <row r="482" spans="1:4" ht="56.25" x14ac:dyDescent="0.2">
      <c r="A482" s="39" t="s">
        <v>3</v>
      </c>
      <c r="B482" s="21" t="s">
        <v>64</v>
      </c>
      <c r="C482" s="21">
        <v>100</v>
      </c>
      <c r="D482" s="40">
        <v>41.56</v>
      </c>
    </row>
    <row r="483" spans="1:4" ht="37.5" x14ac:dyDescent="0.3">
      <c r="A483" s="1" t="s">
        <v>10</v>
      </c>
      <c r="B483" s="21" t="s">
        <v>65</v>
      </c>
      <c r="C483" s="22" t="s">
        <v>383</v>
      </c>
      <c r="D483" s="35">
        <f>D484</f>
        <v>2001</v>
      </c>
    </row>
    <row r="484" spans="1:4" ht="56.25" x14ac:dyDescent="0.2">
      <c r="A484" s="39" t="s">
        <v>3</v>
      </c>
      <c r="B484" s="21" t="s">
        <v>65</v>
      </c>
      <c r="C484" s="21">
        <v>100</v>
      </c>
      <c r="D484" s="40">
        <v>2001</v>
      </c>
    </row>
    <row r="485" spans="1:4" ht="37.5" x14ac:dyDescent="0.3">
      <c r="A485" s="1" t="s">
        <v>33</v>
      </c>
      <c r="B485" s="21" t="s">
        <v>66</v>
      </c>
      <c r="C485" s="22" t="s">
        <v>383</v>
      </c>
      <c r="D485" s="35">
        <f>D486+D490+D492</f>
        <v>95150.23</v>
      </c>
    </row>
    <row r="486" spans="1:4" ht="18.75" x14ac:dyDescent="0.3">
      <c r="A486" s="1" t="s">
        <v>9</v>
      </c>
      <c r="B486" s="21" t="s">
        <v>67</v>
      </c>
      <c r="C486" s="22" t="s">
        <v>383</v>
      </c>
      <c r="D486" s="35">
        <f>D487+D488+D489</f>
        <v>11432.31</v>
      </c>
    </row>
    <row r="487" spans="1:4" ht="56.25" x14ac:dyDescent="0.3">
      <c r="A487" s="1" t="s">
        <v>11</v>
      </c>
      <c r="B487" s="21" t="s">
        <v>67</v>
      </c>
      <c r="C487" s="21">
        <v>100</v>
      </c>
      <c r="D487" s="40">
        <v>1960.88</v>
      </c>
    </row>
    <row r="488" spans="1:4" ht="18.75" x14ac:dyDescent="0.3">
      <c r="A488" s="1" t="s">
        <v>4</v>
      </c>
      <c r="B488" s="21" t="s">
        <v>67</v>
      </c>
      <c r="C488" s="21">
        <v>200</v>
      </c>
      <c r="D488" s="40">
        <v>9353.94</v>
      </c>
    </row>
    <row r="489" spans="1:4" ht="18.75" x14ac:dyDescent="0.3">
      <c r="A489" s="1" t="s">
        <v>6</v>
      </c>
      <c r="B489" s="21" t="s">
        <v>67</v>
      </c>
      <c r="C489" s="21">
        <v>800</v>
      </c>
      <c r="D489" s="40">
        <v>117.49</v>
      </c>
    </row>
    <row r="490" spans="1:4" ht="37.5" x14ac:dyDescent="0.3">
      <c r="A490" s="1" t="s">
        <v>10</v>
      </c>
      <c r="B490" s="21" t="s">
        <v>68</v>
      </c>
      <c r="C490" s="22" t="s">
        <v>383</v>
      </c>
      <c r="D490" s="35">
        <f>D491</f>
        <v>83076.759999999995</v>
      </c>
    </row>
    <row r="491" spans="1:4" ht="56.25" x14ac:dyDescent="0.2">
      <c r="A491" s="39" t="s">
        <v>3</v>
      </c>
      <c r="B491" s="21" t="s">
        <v>68</v>
      </c>
      <c r="C491" s="21">
        <v>100</v>
      </c>
      <c r="D491" s="40">
        <v>83076.759999999995</v>
      </c>
    </row>
    <row r="492" spans="1:4" ht="37.5" x14ac:dyDescent="0.3">
      <c r="A492" s="1" t="s">
        <v>15</v>
      </c>
      <c r="B492" s="21" t="s">
        <v>69</v>
      </c>
      <c r="C492" s="22" t="s">
        <v>383</v>
      </c>
      <c r="D492" s="35">
        <f>D493+D494</f>
        <v>641.16</v>
      </c>
    </row>
    <row r="493" spans="1:4" ht="56.25" x14ac:dyDescent="0.2">
      <c r="A493" s="39" t="s">
        <v>3</v>
      </c>
      <c r="B493" s="21" t="s">
        <v>69</v>
      </c>
      <c r="C493" s="21">
        <v>100</v>
      </c>
      <c r="D493" s="40">
        <v>626.16</v>
      </c>
    </row>
    <row r="494" spans="1:4" ht="18.75" x14ac:dyDescent="0.2">
      <c r="A494" s="39" t="s">
        <v>4</v>
      </c>
      <c r="B494" s="21" t="s">
        <v>69</v>
      </c>
      <c r="C494" s="21">
        <v>200</v>
      </c>
      <c r="D494" s="40">
        <v>15</v>
      </c>
    </row>
    <row r="495" spans="1:4" ht="37.5" x14ac:dyDescent="0.3">
      <c r="A495" s="1" t="s">
        <v>23</v>
      </c>
      <c r="B495" s="21" t="s">
        <v>70</v>
      </c>
      <c r="C495" s="22" t="s">
        <v>383</v>
      </c>
      <c r="D495" s="35">
        <f>D496</f>
        <v>3.44</v>
      </c>
    </row>
    <row r="496" spans="1:4" ht="56.25" x14ac:dyDescent="0.3">
      <c r="A496" s="1" t="s">
        <v>352</v>
      </c>
      <c r="B496" s="21" t="s">
        <v>71</v>
      </c>
      <c r="C496" s="22" t="s">
        <v>383</v>
      </c>
      <c r="D496" s="35">
        <f>D497</f>
        <v>3.44</v>
      </c>
    </row>
    <row r="497" spans="1:4" ht="18.75" x14ac:dyDescent="0.3">
      <c r="A497" s="1" t="s">
        <v>4</v>
      </c>
      <c r="B497" s="21" t="s">
        <v>71</v>
      </c>
      <c r="C497" s="21">
        <v>200</v>
      </c>
      <c r="D497" s="40">
        <v>3.44</v>
      </c>
    </row>
    <row r="498" spans="1:4" ht="18.75" x14ac:dyDescent="0.2">
      <c r="A498" s="68" t="s">
        <v>238</v>
      </c>
      <c r="B498" s="21" t="s">
        <v>72</v>
      </c>
      <c r="C498" s="22" t="s">
        <v>383</v>
      </c>
      <c r="D498" s="35">
        <f>D499</f>
        <v>375</v>
      </c>
    </row>
    <row r="499" spans="1:4" ht="18.75" x14ac:dyDescent="0.3">
      <c r="A499" s="1" t="s">
        <v>28</v>
      </c>
      <c r="B499" s="21" t="s">
        <v>73</v>
      </c>
      <c r="C499" s="22" t="s">
        <v>383</v>
      </c>
      <c r="D499" s="35">
        <f>D500</f>
        <v>375</v>
      </c>
    </row>
    <row r="500" spans="1:4" ht="18.75" x14ac:dyDescent="0.3">
      <c r="A500" s="1" t="s">
        <v>6</v>
      </c>
      <c r="B500" s="21" t="s">
        <v>73</v>
      </c>
      <c r="C500" s="21">
        <v>800</v>
      </c>
      <c r="D500" s="40">
        <v>375</v>
      </c>
    </row>
    <row r="501" spans="1:4" ht="37.5" x14ac:dyDescent="0.3">
      <c r="A501" s="1" t="s">
        <v>25</v>
      </c>
      <c r="B501" s="21" t="s">
        <v>74</v>
      </c>
      <c r="C501" s="22" t="s">
        <v>383</v>
      </c>
      <c r="D501" s="35">
        <f>D502+D506+D509+D512+D504+D514</f>
        <v>4505.3099999999995</v>
      </c>
    </row>
    <row r="502" spans="1:4" ht="37.5" x14ac:dyDescent="0.3">
      <c r="A502" s="1" t="s">
        <v>351</v>
      </c>
      <c r="B502" s="21" t="s">
        <v>75</v>
      </c>
      <c r="C502" s="22" t="s">
        <v>383</v>
      </c>
      <c r="D502" s="35">
        <f>D503</f>
        <v>350.74</v>
      </c>
    </row>
    <row r="503" spans="1:4" ht="56.25" x14ac:dyDescent="0.3">
      <c r="A503" s="1" t="s">
        <v>11</v>
      </c>
      <c r="B503" s="21" t="s">
        <v>75</v>
      </c>
      <c r="C503" s="21">
        <v>100</v>
      </c>
      <c r="D503" s="40">
        <v>350.74</v>
      </c>
    </row>
    <row r="504" spans="1:4" ht="18.75" x14ac:dyDescent="0.3">
      <c r="A504" s="1" t="s">
        <v>228</v>
      </c>
      <c r="B504" s="21" t="s">
        <v>251</v>
      </c>
      <c r="C504" s="22" t="s">
        <v>383</v>
      </c>
      <c r="D504" s="35">
        <f>D505</f>
        <v>165</v>
      </c>
    </row>
    <row r="505" spans="1:4" ht="18.75" x14ac:dyDescent="0.3">
      <c r="A505" s="1" t="s">
        <v>4</v>
      </c>
      <c r="B505" s="21" t="s">
        <v>251</v>
      </c>
      <c r="C505" s="21">
        <v>200</v>
      </c>
      <c r="D505" s="35">
        <v>165</v>
      </c>
    </row>
    <row r="506" spans="1:4" ht="18.75" x14ac:dyDescent="0.3">
      <c r="A506" s="69" t="s">
        <v>24</v>
      </c>
      <c r="B506" s="21" t="s">
        <v>76</v>
      </c>
      <c r="C506" s="22" t="s">
        <v>383</v>
      </c>
      <c r="D506" s="35">
        <f>D507+D508</f>
        <v>1350.04</v>
      </c>
    </row>
    <row r="507" spans="1:4" ht="18.75" x14ac:dyDescent="0.3">
      <c r="A507" s="1" t="s">
        <v>4</v>
      </c>
      <c r="B507" s="21" t="s">
        <v>76</v>
      </c>
      <c r="C507" s="21">
        <v>200</v>
      </c>
      <c r="D507" s="40">
        <v>494.95</v>
      </c>
    </row>
    <row r="508" spans="1:4" ht="18.75" x14ac:dyDescent="0.3">
      <c r="A508" s="1" t="s">
        <v>6</v>
      </c>
      <c r="B508" s="21" t="s">
        <v>76</v>
      </c>
      <c r="C508" s="21">
        <v>800</v>
      </c>
      <c r="D508" s="40">
        <v>855.09</v>
      </c>
    </row>
    <row r="509" spans="1:4" ht="37.5" x14ac:dyDescent="0.2">
      <c r="A509" s="70" t="s">
        <v>138</v>
      </c>
      <c r="B509" s="21" t="s">
        <v>77</v>
      </c>
      <c r="C509" s="22" t="s">
        <v>383</v>
      </c>
      <c r="D509" s="35">
        <f>D510+D511</f>
        <v>1426.37</v>
      </c>
    </row>
    <row r="510" spans="1:4" ht="56.25" x14ac:dyDescent="0.3">
      <c r="A510" s="1" t="s">
        <v>11</v>
      </c>
      <c r="B510" s="21" t="s">
        <v>77</v>
      </c>
      <c r="C510" s="21">
        <v>100</v>
      </c>
      <c r="D510" s="40">
        <v>1387.8</v>
      </c>
    </row>
    <row r="511" spans="1:4" ht="18.75" x14ac:dyDescent="0.3">
      <c r="A511" s="1" t="s">
        <v>4</v>
      </c>
      <c r="B511" s="21" t="s">
        <v>77</v>
      </c>
      <c r="C511" s="21">
        <v>200</v>
      </c>
      <c r="D511" s="40">
        <v>38.57</v>
      </c>
    </row>
    <row r="512" spans="1:4" ht="37.5" x14ac:dyDescent="0.2">
      <c r="A512" s="56" t="s">
        <v>538</v>
      </c>
      <c r="B512" s="21" t="s">
        <v>78</v>
      </c>
      <c r="C512" s="22" t="s">
        <v>383</v>
      </c>
      <c r="D512" s="35">
        <f>D513</f>
        <v>3</v>
      </c>
    </row>
    <row r="513" spans="1:4" ht="18.75" x14ac:dyDescent="0.3">
      <c r="A513" s="1" t="s">
        <v>4</v>
      </c>
      <c r="B513" s="21" t="s">
        <v>78</v>
      </c>
      <c r="C513" s="21">
        <v>200</v>
      </c>
      <c r="D513" s="40">
        <v>3</v>
      </c>
    </row>
    <row r="514" spans="1:4" ht="37.5" x14ac:dyDescent="0.2">
      <c r="A514" s="56" t="s">
        <v>136</v>
      </c>
      <c r="B514" s="21" t="s">
        <v>394</v>
      </c>
      <c r="C514" s="22" t="s">
        <v>383</v>
      </c>
      <c r="D514" s="35">
        <f>D515+D516</f>
        <v>1210.1600000000001</v>
      </c>
    </row>
    <row r="515" spans="1:4" ht="56.25" x14ac:dyDescent="0.3">
      <c r="A515" s="1" t="s">
        <v>11</v>
      </c>
      <c r="B515" s="21" t="s">
        <v>394</v>
      </c>
      <c r="C515" s="21">
        <v>100</v>
      </c>
      <c r="D515" s="81">
        <v>1171.51</v>
      </c>
    </row>
    <row r="516" spans="1:4" ht="18.75" x14ac:dyDescent="0.3">
      <c r="A516" s="1" t="s">
        <v>4</v>
      </c>
      <c r="B516" s="21" t="s">
        <v>394</v>
      </c>
      <c r="C516" s="21">
        <v>200</v>
      </c>
      <c r="D516" s="81">
        <v>38.65</v>
      </c>
    </row>
    <row r="517" spans="1:4" ht="37.5" x14ac:dyDescent="0.3">
      <c r="A517" s="44" t="s">
        <v>438</v>
      </c>
      <c r="B517" s="19" t="s">
        <v>439</v>
      </c>
      <c r="C517" s="7" t="s">
        <v>383</v>
      </c>
      <c r="D517" s="63">
        <f>D518</f>
        <v>2364.09</v>
      </c>
    </row>
    <row r="518" spans="1:4" ht="37.5" x14ac:dyDescent="0.3">
      <c r="A518" s="4" t="s">
        <v>447</v>
      </c>
      <c r="B518" s="21" t="s">
        <v>440</v>
      </c>
      <c r="C518" s="6" t="s">
        <v>383</v>
      </c>
      <c r="D518" s="40">
        <f>D519+D522</f>
        <v>2364.09</v>
      </c>
    </row>
    <row r="519" spans="1:4" ht="18.75" x14ac:dyDescent="0.3">
      <c r="A519" s="1" t="s">
        <v>9</v>
      </c>
      <c r="B519" s="21" t="s">
        <v>410</v>
      </c>
      <c r="C519" s="6" t="s">
        <v>383</v>
      </c>
      <c r="D519" s="40">
        <f>D520+D521</f>
        <v>172.26999999999998</v>
      </c>
    </row>
    <row r="520" spans="1:4" ht="56.25" x14ac:dyDescent="0.3">
      <c r="A520" s="1" t="s">
        <v>11</v>
      </c>
      <c r="B520" s="21" t="s">
        <v>410</v>
      </c>
      <c r="C520" s="6" t="s">
        <v>0</v>
      </c>
      <c r="D520" s="40">
        <v>58.17</v>
      </c>
    </row>
    <row r="521" spans="1:4" ht="18.75" x14ac:dyDescent="0.3">
      <c r="A521" s="1" t="s">
        <v>4</v>
      </c>
      <c r="B521" s="21" t="s">
        <v>410</v>
      </c>
      <c r="C521" s="6" t="s">
        <v>387</v>
      </c>
      <c r="D521" s="40">
        <v>114.1</v>
      </c>
    </row>
    <row r="522" spans="1:4" ht="37.5" x14ac:dyDescent="0.3">
      <c r="A522" s="1" t="s">
        <v>10</v>
      </c>
      <c r="B522" s="21" t="s">
        <v>411</v>
      </c>
      <c r="C522" s="6" t="s">
        <v>383</v>
      </c>
      <c r="D522" s="40">
        <f>D523</f>
        <v>2191.8200000000002</v>
      </c>
    </row>
    <row r="523" spans="1:4" ht="56.25" x14ac:dyDescent="0.3">
      <c r="A523" s="1" t="s">
        <v>11</v>
      </c>
      <c r="B523" s="21" t="s">
        <v>411</v>
      </c>
      <c r="C523" s="6" t="s">
        <v>0</v>
      </c>
      <c r="D523" s="40">
        <v>2191.8200000000002</v>
      </c>
    </row>
    <row r="524" spans="1:4" ht="75" x14ac:dyDescent="0.3">
      <c r="A524" s="2" t="s">
        <v>433</v>
      </c>
      <c r="B524" s="19" t="s">
        <v>435</v>
      </c>
      <c r="C524" s="7" t="s">
        <v>383</v>
      </c>
      <c r="D524" s="63">
        <f>D525</f>
        <v>30440.87</v>
      </c>
    </row>
    <row r="525" spans="1:4" ht="37.5" x14ac:dyDescent="0.3">
      <c r="A525" s="1" t="s">
        <v>434</v>
      </c>
      <c r="B525" s="21" t="s">
        <v>436</v>
      </c>
      <c r="C525" s="6" t="s">
        <v>383</v>
      </c>
      <c r="D525" s="40">
        <f>D526</f>
        <v>30440.87</v>
      </c>
    </row>
    <row r="526" spans="1:4" ht="37.5" x14ac:dyDescent="0.2">
      <c r="A526" s="71" t="s">
        <v>80</v>
      </c>
      <c r="B526" s="21" t="s">
        <v>437</v>
      </c>
      <c r="C526" s="6" t="s">
        <v>383</v>
      </c>
      <c r="D526" s="40">
        <f>D527+D528+D529</f>
        <v>30440.87</v>
      </c>
    </row>
    <row r="527" spans="1:4" ht="56.25" x14ac:dyDescent="0.3">
      <c r="A527" s="4" t="s">
        <v>11</v>
      </c>
      <c r="B527" s="21" t="s">
        <v>437</v>
      </c>
      <c r="C527" s="6" t="s">
        <v>0</v>
      </c>
      <c r="D527" s="40">
        <v>26868.2</v>
      </c>
    </row>
    <row r="528" spans="1:4" ht="18.75" x14ac:dyDescent="0.3">
      <c r="A528" s="4" t="s">
        <v>4</v>
      </c>
      <c r="B528" s="21" t="s">
        <v>437</v>
      </c>
      <c r="C528" s="6" t="s">
        <v>387</v>
      </c>
      <c r="D528" s="40">
        <v>3572.37</v>
      </c>
    </row>
    <row r="529" spans="1:4" ht="18.75" x14ac:dyDescent="0.3">
      <c r="A529" s="4" t="s">
        <v>6</v>
      </c>
      <c r="B529" s="21" t="s">
        <v>437</v>
      </c>
      <c r="C529" s="6" t="s">
        <v>396</v>
      </c>
      <c r="D529" s="40">
        <v>0.3</v>
      </c>
    </row>
    <row r="530" spans="1:4" ht="75" x14ac:dyDescent="0.3">
      <c r="A530" s="44" t="s">
        <v>379</v>
      </c>
      <c r="B530" s="19" t="s">
        <v>292</v>
      </c>
      <c r="C530" s="22" t="s">
        <v>383</v>
      </c>
      <c r="D530" s="33">
        <f>D531+D533</f>
        <v>44</v>
      </c>
    </row>
    <row r="531" spans="1:4" ht="37.5" x14ac:dyDescent="0.3">
      <c r="A531" s="4" t="s">
        <v>291</v>
      </c>
      <c r="B531" s="21" t="s">
        <v>293</v>
      </c>
      <c r="C531" s="22" t="s">
        <v>383</v>
      </c>
      <c r="D531" s="35">
        <f>D532</f>
        <v>24</v>
      </c>
    </row>
    <row r="532" spans="1:4" ht="18.75" x14ac:dyDescent="0.3">
      <c r="A532" s="4" t="s">
        <v>4</v>
      </c>
      <c r="B532" s="21" t="s">
        <v>293</v>
      </c>
      <c r="C532" s="21">
        <v>200</v>
      </c>
      <c r="D532" s="35">
        <v>24</v>
      </c>
    </row>
    <row r="533" spans="1:4" ht="56.25" x14ac:dyDescent="0.3">
      <c r="A533" s="4" t="s">
        <v>294</v>
      </c>
      <c r="B533" s="21" t="s">
        <v>295</v>
      </c>
      <c r="C533" s="22" t="s">
        <v>383</v>
      </c>
      <c r="D533" s="35">
        <f>D534</f>
        <v>20</v>
      </c>
    </row>
    <row r="534" spans="1:4" ht="37.5" x14ac:dyDescent="0.3">
      <c r="A534" s="1" t="s">
        <v>19</v>
      </c>
      <c r="B534" s="21" t="s">
        <v>295</v>
      </c>
      <c r="C534" s="21">
        <v>600</v>
      </c>
      <c r="D534" s="40">
        <v>20</v>
      </c>
    </row>
    <row r="535" spans="1:4" ht="56.25" x14ac:dyDescent="0.3">
      <c r="A535" s="44" t="s">
        <v>296</v>
      </c>
      <c r="B535" s="19" t="s">
        <v>201</v>
      </c>
      <c r="C535" s="22" t="s">
        <v>383</v>
      </c>
      <c r="D535" s="33">
        <f>D536+D555</f>
        <v>165</v>
      </c>
    </row>
    <row r="536" spans="1:4" ht="56.25" x14ac:dyDescent="0.3">
      <c r="A536" s="4" t="s">
        <v>502</v>
      </c>
      <c r="B536" s="21" t="s">
        <v>505</v>
      </c>
      <c r="C536" s="22" t="s">
        <v>383</v>
      </c>
      <c r="D536" s="33">
        <f>D537+D540+D543+D546+D549+D552</f>
        <v>60</v>
      </c>
    </row>
    <row r="537" spans="1:4" ht="37.5" x14ac:dyDescent="0.3">
      <c r="A537" s="4" t="s">
        <v>503</v>
      </c>
      <c r="B537" s="21" t="s">
        <v>506</v>
      </c>
      <c r="C537" s="22" t="s">
        <v>383</v>
      </c>
      <c r="D537" s="35">
        <f>D538</f>
        <v>15</v>
      </c>
    </row>
    <row r="538" spans="1:4" ht="27.6" customHeight="1" x14ac:dyDescent="0.3">
      <c r="A538" s="4" t="s">
        <v>504</v>
      </c>
      <c r="B538" s="21" t="s">
        <v>507</v>
      </c>
      <c r="C538" s="22" t="s">
        <v>383</v>
      </c>
      <c r="D538" s="35">
        <f>D539</f>
        <v>15</v>
      </c>
    </row>
    <row r="539" spans="1:4" ht="18.75" x14ac:dyDescent="0.3">
      <c r="A539" s="1" t="s">
        <v>4</v>
      </c>
      <c r="B539" s="21" t="s">
        <v>507</v>
      </c>
      <c r="C539" s="22" t="s">
        <v>387</v>
      </c>
      <c r="D539" s="35">
        <v>15</v>
      </c>
    </row>
    <row r="540" spans="1:4" ht="37.5" x14ac:dyDescent="0.3">
      <c r="A540" s="4" t="s">
        <v>508</v>
      </c>
      <c r="B540" s="21" t="s">
        <v>510</v>
      </c>
      <c r="C540" s="22" t="s">
        <v>383</v>
      </c>
      <c r="D540" s="35">
        <f>D541</f>
        <v>25</v>
      </c>
    </row>
    <row r="541" spans="1:4" ht="18.75" x14ac:dyDescent="0.3">
      <c r="A541" s="4" t="s">
        <v>509</v>
      </c>
      <c r="B541" s="21" t="s">
        <v>511</v>
      </c>
      <c r="C541" s="22" t="s">
        <v>383</v>
      </c>
      <c r="D541" s="35">
        <f>D542</f>
        <v>25</v>
      </c>
    </row>
    <row r="542" spans="1:4" ht="18.75" x14ac:dyDescent="0.3">
      <c r="A542" s="1" t="s">
        <v>4</v>
      </c>
      <c r="B542" s="21" t="s">
        <v>511</v>
      </c>
      <c r="C542" s="22" t="s">
        <v>387</v>
      </c>
      <c r="D542" s="35">
        <v>25</v>
      </c>
    </row>
    <row r="543" spans="1:4" ht="18.75" x14ac:dyDescent="0.3">
      <c r="A543" s="4" t="s">
        <v>512</v>
      </c>
      <c r="B543" s="21" t="s">
        <v>514</v>
      </c>
      <c r="C543" s="22" t="s">
        <v>383</v>
      </c>
      <c r="D543" s="35">
        <f>D544</f>
        <v>5</v>
      </c>
    </row>
    <row r="544" spans="1:4" ht="18.75" x14ac:dyDescent="0.3">
      <c r="A544" s="1" t="s">
        <v>513</v>
      </c>
      <c r="B544" s="21" t="s">
        <v>515</v>
      </c>
      <c r="C544" s="22" t="s">
        <v>383</v>
      </c>
      <c r="D544" s="35">
        <f>D545</f>
        <v>5</v>
      </c>
    </row>
    <row r="545" spans="1:4" ht="18.75" x14ac:dyDescent="0.3">
      <c r="A545" s="1" t="s">
        <v>4</v>
      </c>
      <c r="B545" s="21" t="s">
        <v>515</v>
      </c>
      <c r="C545" s="22" t="s">
        <v>387</v>
      </c>
      <c r="D545" s="35">
        <v>5</v>
      </c>
    </row>
    <row r="546" spans="1:4" ht="18.75" x14ac:dyDescent="0.3">
      <c r="A546" s="1" t="s">
        <v>516</v>
      </c>
      <c r="B546" s="21" t="s">
        <v>518</v>
      </c>
      <c r="C546" s="22" t="s">
        <v>383</v>
      </c>
      <c r="D546" s="35">
        <f>D547</f>
        <v>10</v>
      </c>
    </row>
    <row r="547" spans="1:4" ht="18.75" x14ac:dyDescent="0.3">
      <c r="A547" s="1" t="s">
        <v>517</v>
      </c>
      <c r="B547" s="21" t="s">
        <v>519</v>
      </c>
      <c r="C547" s="22" t="s">
        <v>383</v>
      </c>
      <c r="D547" s="35">
        <f>D548</f>
        <v>10</v>
      </c>
    </row>
    <row r="548" spans="1:4" ht="18.75" x14ac:dyDescent="0.3">
      <c r="A548" s="1" t="s">
        <v>4</v>
      </c>
      <c r="B548" s="21" t="s">
        <v>519</v>
      </c>
      <c r="C548" s="22" t="s">
        <v>387</v>
      </c>
      <c r="D548" s="35">
        <v>10</v>
      </c>
    </row>
    <row r="549" spans="1:4" ht="37.5" x14ac:dyDescent="0.3">
      <c r="A549" s="4" t="s">
        <v>520</v>
      </c>
      <c r="B549" s="21" t="s">
        <v>522</v>
      </c>
      <c r="C549" s="22" t="s">
        <v>383</v>
      </c>
      <c r="D549" s="35">
        <f>D550</f>
        <v>0</v>
      </c>
    </row>
    <row r="550" spans="1:4" ht="37.5" x14ac:dyDescent="0.3">
      <c r="A550" s="4" t="s">
        <v>521</v>
      </c>
      <c r="B550" s="21" t="s">
        <v>523</v>
      </c>
      <c r="C550" s="22" t="s">
        <v>383</v>
      </c>
      <c r="D550" s="35">
        <f>D551</f>
        <v>0</v>
      </c>
    </row>
    <row r="551" spans="1:4" ht="18.75" x14ac:dyDescent="0.3">
      <c r="A551" s="1" t="s">
        <v>4</v>
      </c>
      <c r="B551" s="21" t="s">
        <v>523</v>
      </c>
      <c r="C551" s="22" t="s">
        <v>387</v>
      </c>
      <c r="D551" s="35">
        <v>0</v>
      </c>
    </row>
    <row r="552" spans="1:4" ht="37.5" x14ac:dyDescent="0.3">
      <c r="A552" s="1" t="s">
        <v>601</v>
      </c>
      <c r="B552" s="21" t="s">
        <v>582</v>
      </c>
      <c r="C552" s="22" t="s">
        <v>383</v>
      </c>
      <c r="D552" s="35">
        <f>D553</f>
        <v>5</v>
      </c>
    </row>
    <row r="553" spans="1:4" ht="37.5" x14ac:dyDescent="0.3">
      <c r="A553" s="1" t="s">
        <v>584</v>
      </c>
      <c r="B553" s="21" t="s">
        <v>583</v>
      </c>
      <c r="C553" s="22" t="s">
        <v>383</v>
      </c>
      <c r="D553" s="35">
        <f>D554</f>
        <v>5</v>
      </c>
    </row>
    <row r="554" spans="1:4" ht="18.75" x14ac:dyDescent="0.3">
      <c r="A554" s="1" t="s">
        <v>4</v>
      </c>
      <c r="B554" s="21" t="s">
        <v>583</v>
      </c>
      <c r="C554" s="22" t="s">
        <v>387</v>
      </c>
      <c r="D554" s="35">
        <v>5</v>
      </c>
    </row>
    <row r="555" spans="1:4" ht="37.5" x14ac:dyDescent="0.3">
      <c r="A555" s="4" t="s">
        <v>524</v>
      </c>
      <c r="B555" s="21" t="s">
        <v>526</v>
      </c>
      <c r="C555" s="22" t="s">
        <v>383</v>
      </c>
      <c r="D555" s="35">
        <f>D556+D559+D562</f>
        <v>105</v>
      </c>
    </row>
    <row r="556" spans="1:4" ht="37.5" x14ac:dyDescent="0.3">
      <c r="A556" s="4" t="s">
        <v>525</v>
      </c>
      <c r="B556" s="21" t="s">
        <v>530</v>
      </c>
      <c r="C556" s="22" t="s">
        <v>383</v>
      </c>
      <c r="D556" s="40">
        <f>D557</f>
        <v>45</v>
      </c>
    </row>
    <row r="557" spans="1:4" ht="37.5" x14ac:dyDescent="0.3">
      <c r="A557" s="4" t="s">
        <v>527</v>
      </c>
      <c r="B557" s="21" t="s">
        <v>531</v>
      </c>
      <c r="C557" s="22" t="s">
        <v>383</v>
      </c>
      <c r="D557" s="35">
        <f>D558</f>
        <v>45</v>
      </c>
    </row>
    <row r="558" spans="1:4" ht="18.75" x14ac:dyDescent="0.3">
      <c r="A558" s="4" t="s">
        <v>4</v>
      </c>
      <c r="B558" s="21" t="s">
        <v>531</v>
      </c>
      <c r="C558" s="21">
        <v>200</v>
      </c>
      <c r="D558" s="35">
        <v>45</v>
      </c>
    </row>
    <row r="559" spans="1:4" ht="56.25" x14ac:dyDescent="0.3">
      <c r="A559" s="4" t="s">
        <v>528</v>
      </c>
      <c r="B559" s="21" t="s">
        <v>532</v>
      </c>
      <c r="C559" s="22" t="s">
        <v>383</v>
      </c>
      <c r="D559" s="40">
        <f>D560</f>
        <v>5</v>
      </c>
    </row>
    <row r="560" spans="1:4" ht="37.5" x14ac:dyDescent="0.3">
      <c r="A560" s="4" t="s">
        <v>529</v>
      </c>
      <c r="B560" s="21" t="s">
        <v>533</v>
      </c>
      <c r="C560" s="22" t="s">
        <v>383</v>
      </c>
      <c r="D560" s="35">
        <f>D561</f>
        <v>5</v>
      </c>
    </row>
    <row r="561" spans="1:4" ht="18.75" x14ac:dyDescent="0.3">
      <c r="A561" s="1" t="s">
        <v>4</v>
      </c>
      <c r="B561" s="21" t="s">
        <v>533</v>
      </c>
      <c r="C561" s="21">
        <v>200</v>
      </c>
      <c r="D561" s="35">
        <v>5</v>
      </c>
    </row>
    <row r="562" spans="1:4" ht="37.5" x14ac:dyDescent="0.3">
      <c r="A562" s="1" t="s">
        <v>534</v>
      </c>
      <c r="B562" s="21" t="s">
        <v>536</v>
      </c>
      <c r="C562" s="22" t="s">
        <v>383</v>
      </c>
      <c r="D562" s="40">
        <f>D563</f>
        <v>55</v>
      </c>
    </row>
    <row r="563" spans="1:4" ht="18.75" x14ac:dyDescent="0.3">
      <c r="A563" s="1" t="s">
        <v>535</v>
      </c>
      <c r="B563" s="21" t="s">
        <v>537</v>
      </c>
      <c r="C563" s="22" t="s">
        <v>383</v>
      </c>
      <c r="D563" s="35">
        <f>D564</f>
        <v>55</v>
      </c>
    </row>
    <row r="564" spans="1:4" ht="18.75" x14ac:dyDescent="0.3">
      <c r="A564" s="1" t="s">
        <v>4</v>
      </c>
      <c r="B564" s="21" t="s">
        <v>537</v>
      </c>
      <c r="C564" s="21">
        <v>200</v>
      </c>
      <c r="D564" s="35">
        <v>55</v>
      </c>
    </row>
    <row r="565" spans="1:4" ht="39.6" customHeight="1" x14ac:dyDescent="0.2">
      <c r="A565" s="34" t="s">
        <v>415</v>
      </c>
      <c r="B565" s="19" t="s">
        <v>79</v>
      </c>
      <c r="C565" s="22" t="s">
        <v>383</v>
      </c>
      <c r="D565" s="33">
        <f>D571+D566+D574</f>
        <v>1133.04</v>
      </c>
    </row>
    <row r="566" spans="1:4" ht="56.25" x14ac:dyDescent="0.3">
      <c r="A566" s="2" t="s">
        <v>416</v>
      </c>
      <c r="B566" s="19" t="s">
        <v>260</v>
      </c>
      <c r="C566" s="22" t="s">
        <v>383</v>
      </c>
      <c r="D566" s="33">
        <f>D567+D569</f>
        <v>882.74</v>
      </c>
    </row>
    <row r="567" spans="1:4" ht="56.25" x14ac:dyDescent="0.3">
      <c r="A567" s="1" t="s">
        <v>442</v>
      </c>
      <c r="B567" s="21" t="s">
        <v>261</v>
      </c>
      <c r="C567" s="22" t="s">
        <v>383</v>
      </c>
      <c r="D567" s="35">
        <f>D568</f>
        <v>30</v>
      </c>
    </row>
    <row r="568" spans="1:4" ht="18.75" x14ac:dyDescent="0.2">
      <c r="A568" s="39" t="s">
        <v>4</v>
      </c>
      <c r="B568" s="21" t="s">
        <v>261</v>
      </c>
      <c r="C568" s="21">
        <v>200</v>
      </c>
      <c r="D568" s="40">
        <v>30</v>
      </c>
    </row>
    <row r="569" spans="1:4" ht="37.5" x14ac:dyDescent="0.3">
      <c r="A569" s="72" t="s">
        <v>521</v>
      </c>
      <c r="B569" s="21" t="s">
        <v>585</v>
      </c>
      <c r="C569" s="22" t="s">
        <v>383</v>
      </c>
      <c r="D569" s="40">
        <f>D570</f>
        <v>852.74</v>
      </c>
    </row>
    <row r="570" spans="1:4" ht="18.75" x14ac:dyDescent="0.3">
      <c r="A570" s="1" t="s">
        <v>4</v>
      </c>
      <c r="B570" s="21" t="s">
        <v>585</v>
      </c>
      <c r="C570" s="21">
        <v>200</v>
      </c>
      <c r="D570" s="40">
        <v>852.74</v>
      </c>
    </row>
    <row r="571" spans="1:4" ht="56.25" x14ac:dyDescent="0.3">
      <c r="A571" s="2" t="s">
        <v>356</v>
      </c>
      <c r="B571" s="19" t="s">
        <v>357</v>
      </c>
      <c r="C571" s="22" t="s">
        <v>383</v>
      </c>
      <c r="D571" s="33">
        <f>D572</f>
        <v>105.3</v>
      </c>
    </row>
    <row r="572" spans="1:4" ht="37.5" x14ac:dyDescent="0.2">
      <c r="A572" s="56" t="s">
        <v>275</v>
      </c>
      <c r="B572" s="21" t="s">
        <v>300</v>
      </c>
      <c r="C572" s="22" t="s">
        <v>383</v>
      </c>
      <c r="D572" s="35">
        <f>D573</f>
        <v>105.3</v>
      </c>
    </row>
    <row r="573" spans="1:4" ht="18.75" x14ac:dyDescent="0.3">
      <c r="A573" s="1" t="s">
        <v>4</v>
      </c>
      <c r="B573" s="21" t="s">
        <v>300</v>
      </c>
      <c r="C573" s="21">
        <v>200</v>
      </c>
      <c r="D573" s="40">
        <v>105.3</v>
      </c>
    </row>
    <row r="574" spans="1:4" ht="18.75" x14ac:dyDescent="0.3">
      <c r="A574" s="2" t="s">
        <v>598</v>
      </c>
      <c r="B574" s="19" t="s">
        <v>596</v>
      </c>
      <c r="C574" s="22" t="s">
        <v>383</v>
      </c>
      <c r="D574" s="33">
        <f>D575</f>
        <v>145</v>
      </c>
    </row>
    <row r="575" spans="1:4" ht="37.5" x14ac:dyDescent="0.3">
      <c r="A575" s="1" t="s">
        <v>599</v>
      </c>
      <c r="B575" s="21" t="s">
        <v>597</v>
      </c>
      <c r="C575" s="22" t="s">
        <v>383</v>
      </c>
      <c r="D575" s="35">
        <f>D576</f>
        <v>145</v>
      </c>
    </row>
    <row r="576" spans="1:4" ht="18.75" x14ac:dyDescent="0.3">
      <c r="A576" s="1" t="s">
        <v>4</v>
      </c>
      <c r="B576" s="21" t="s">
        <v>597</v>
      </c>
      <c r="C576" s="21">
        <v>200</v>
      </c>
      <c r="D576" s="40">
        <v>145</v>
      </c>
    </row>
    <row r="577" spans="1:4" ht="37.5" x14ac:dyDescent="0.3">
      <c r="A577" s="2" t="s">
        <v>232</v>
      </c>
      <c r="B577" s="19" t="s">
        <v>231</v>
      </c>
      <c r="C577" s="22" t="s">
        <v>383</v>
      </c>
      <c r="D577" s="33">
        <f>D578+D581</f>
        <v>1507.45</v>
      </c>
    </row>
    <row r="578" spans="1:4" ht="18.75" x14ac:dyDescent="0.3">
      <c r="A578" s="1" t="s">
        <v>9</v>
      </c>
      <c r="B578" s="21" t="s">
        <v>233</v>
      </c>
      <c r="C578" s="22" t="s">
        <v>383</v>
      </c>
      <c r="D578" s="35">
        <f>D579+D580</f>
        <v>57.2</v>
      </c>
    </row>
    <row r="579" spans="1:4" ht="56.25" x14ac:dyDescent="0.3">
      <c r="A579" s="1" t="s">
        <v>11</v>
      </c>
      <c r="B579" s="21" t="s">
        <v>233</v>
      </c>
      <c r="C579" s="21">
        <v>100</v>
      </c>
      <c r="D579" s="40">
        <v>27.7</v>
      </c>
    </row>
    <row r="580" spans="1:4" ht="18.75" x14ac:dyDescent="0.2">
      <c r="A580" s="39" t="s">
        <v>4</v>
      </c>
      <c r="B580" s="21" t="s">
        <v>233</v>
      </c>
      <c r="C580" s="21">
        <v>200</v>
      </c>
      <c r="D580" s="40">
        <v>29.5</v>
      </c>
    </row>
    <row r="581" spans="1:4" ht="37.5" x14ac:dyDescent="0.3">
      <c r="A581" s="1" t="s">
        <v>10</v>
      </c>
      <c r="B581" s="21" t="s">
        <v>234</v>
      </c>
      <c r="C581" s="22" t="s">
        <v>383</v>
      </c>
      <c r="D581" s="35">
        <f>D582</f>
        <v>1450.25</v>
      </c>
    </row>
    <row r="582" spans="1:4" ht="56.25" x14ac:dyDescent="0.2">
      <c r="A582" s="39" t="s">
        <v>3</v>
      </c>
      <c r="B582" s="21" t="s">
        <v>234</v>
      </c>
      <c r="C582" s="21">
        <v>100</v>
      </c>
      <c r="D582" s="40">
        <v>1450.25</v>
      </c>
    </row>
    <row r="583" spans="1:4" ht="37.5" x14ac:dyDescent="0.2">
      <c r="A583" s="43" t="s">
        <v>336</v>
      </c>
      <c r="B583" s="19" t="s">
        <v>181</v>
      </c>
      <c r="C583" s="20" t="s">
        <v>383</v>
      </c>
      <c r="D583" s="33">
        <f>D584</f>
        <v>70</v>
      </c>
    </row>
    <row r="584" spans="1:4" ht="37.5" x14ac:dyDescent="0.2">
      <c r="A584" s="39" t="s">
        <v>414</v>
      </c>
      <c r="B584" s="21" t="s">
        <v>182</v>
      </c>
      <c r="C584" s="22" t="s">
        <v>383</v>
      </c>
      <c r="D584" s="35">
        <f>D585</f>
        <v>70</v>
      </c>
    </row>
    <row r="585" spans="1:4" ht="18.75" x14ac:dyDescent="0.2">
      <c r="A585" s="39" t="s">
        <v>4</v>
      </c>
      <c r="B585" s="21" t="s">
        <v>182</v>
      </c>
      <c r="C585" s="21">
        <v>200</v>
      </c>
      <c r="D585" s="40">
        <v>70</v>
      </c>
    </row>
    <row r="586" spans="1:4" ht="37.5" x14ac:dyDescent="0.3">
      <c r="A586" s="41" t="s">
        <v>412</v>
      </c>
      <c r="B586" s="19" t="s">
        <v>83</v>
      </c>
      <c r="C586" s="22" t="s">
        <v>383</v>
      </c>
      <c r="D586" s="33">
        <f>D587</f>
        <v>146.81</v>
      </c>
    </row>
    <row r="587" spans="1:4" ht="37.5" x14ac:dyDescent="0.2">
      <c r="A587" s="39" t="s">
        <v>413</v>
      </c>
      <c r="B587" s="21" t="s">
        <v>84</v>
      </c>
      <c r="C587" s="22" t="s">
        <v>383</v>
      </c>
      <c r="D587" s="35">
        <f>D588</f>
        <v>146.81</v>
      </c>
    </row>
    <row r="588" spans="1:4" ht="18.75" x14ac:dyDescent="0.2">
      <c r="A588" s="39" t="s">
        <v>4</v>
      </c>
      <c r="B588" s="21" t="s">
        <v>84</v>
      </c>
      <c r="C588" s="21">
        <v>200</v>
      </c>
      <c r="D588" s="40">
        <v>146.81</v>
      </c>
    </row>
    <row r="589" spans="1:4" ht="37.5" x14ac:dyDescent="0.2">
      <c r="A589" s="43" t="s">
        <v>184</v>
      </c>
      <c r="B589" s="19" t="s">
        <v>185</v>
      </c>
      <c r="C589" s="22" t="s">
        <v>383</v>
      </c>
      <c r="D589" s="33">
        <f>D590+D598</f>
        <v>70736.28</v>
      </c>
    </row>
    <row r="590" spans="1:4" ht="37.5" x14ac:dyDescent="0.2">
      <c r="A590" s="39" t="s">
        <v>428</v>
      </c>
      <c r="B590" s="21" t="s">
        <v>429</v>
      </c>
      <c r="C590" s="22" t="s">
        <v>383</v>
      </c>
      <c r="D590" s="35">
        <f>D591</f>
        <v>45393.73</v>
      </c>
    </row>
    <row r="591" spans="1:4" ht="37.5" x14ac:dyDescent="0.2">
      <c r="A591" s="39" t="s">
        <v>186</v>
      </c>
      <c r="B591" s="21" t="s">
        <v>427</v>
      </c>
      <c r="C591" s="22" t="s">
        <v>383</v>
      </c>
      <c r="D591" s="35">
        <f>D592+D593+D594+D595</f>
        <v>45393.73</v>
      </c>
    </row>
    <row r="592" spans="1:4" ht="56.25" x14ac:dyDescent="0.3">
      <c r="A592" s="1" t="s">
        <v>11</v>
      </c>
      <c r="B592" s="21" t="s">
        <v>427</v>
      </c>
      <c r="C592" s="21">
        <v>100</v>
      </c>
      <c r="D592" s="40">
        <v>38372.31</v>
      </c>
    </row>
    <row r="593" spans="1:4" ht="18.75" x14ac:dyDescent="0.2">
      <c r="A593" s="39" t="s">
        <v>4</v>
      </c>
      <c r="B593" s="21" t="s">
        <v>427</v>
      </c>
      <c r="C593" s="21">
        <v>200</v>
      </c>
      <c r="D593" s="40">
        <v>4075.48</v>
      </c>
    </row>
    <row r="594" spans="1:4" ht="18.75" x14ac:dyDescent="0.2">
      <c r="A594" s="39" t="s">
        <v>6</v>
      </c>
      <c r="B594" s="21" t="s">
        <v>427</v>
      </c>
      <c r="C594" s="21">
        <v>800</v>
      </c>
      <c r="D594" s="40">
        <v>317.48</v>
      </c>
    </row>
    <row r="595" spans="1:4" ht="18.75" x14ac:dyDescent="0.3">
      <c r="A595" s="1" t="s">
        <v>223</v>
      </c>
      <c r="B595" s="21" t="s">
        <v>430</v>
      </c>
      <c r="C595" s="22" t="s">
        <v>383</v>
      </c>
      <c r="D595" s="35">
        <f>D596+D597</f>
        <v>2628.46</v>
      </c>
    </row>
    <row r="596" spans="1:4" ht="18.75" x14ac:dyDescent="0.2">
      <c r="A596" s="39" t="s">
        <v>4</v>
      </c>
      <c r="B596" s="21" t="s">
        <v>430</v>
      </c>
      <c r="C596" s="21">
        <v>200</v>
      </c>
      <c r="D596" s="40">
        <v>2608.46</v>
      </c>
    </row>
    <row r="597" spans="1:4" ht="18.75" x14ac:dyDescent="0.3">
      <c r="A597" s="1" t="s">
        <v>6</v>
      </c>
      <c r="B597" s="21" t="s">
        <v>430</v>
      </c>
      <c r="C597" s="21">
        <v>800</v>
      </c>
      <c r="D597" s="40">
        <v>20</v>
      </c>
    </row>
    <row r="598" spans="1:4" ht="18.75" x14ac:dyDescent="0.2">
      <c r="A598" s="26" t="s">
        <v>400</v>
      </c>
      <c r="B598" s="21" t="s">
        <v>431</v>
      </c>
      <c r="C598" s="22" t="s">
        <v>383</v>
      </c>
      <c r="D598" s="35">
        <f>D599</f>
        <v>25342.55</v>
      </c>
    </row>
    <row r="599" spans="1:4" ht="37.5" x14ac:dyDescent="0.2">
      <c r="A599" s="26" t="s">
        <v>397</v>
      </c>
      <c r="B599" s="21" t="s">
        <v>432</v>
      </c>
      <c r="C599" s="22" t="s">
        <v>383</v>
      </c>
      <c r="D599" s="35">
        <f>D600+D601</f>
        <v>25342.55</v>
      </c>
    </row>
    <row r="600" spans="1:4" ht="18.75" x14ac:dyDescent="0.3">
      <c r="A600" s="1" t="s">
        <v>4</v>
      </c>
      <c r="B600" s="21" t="s">
        <v>432</v>
      </c>
      <c r="C600" s="22" t="s">
        <v>387</v>
      </c>
      <c r="D600" s="40">
        <v>25060.880000000001</v>
      </c>
    </row>
    <row r="601" spans="1:4" ht="18.75" x14ac:dyDescent="0.3">
      <c r="A601" s="1" t="s">
        <v>6</v>
      </c>
      <c r="B601" s="21" t="s">
        <v>432</v>
      </c>
      <c r="C601" s="22" t="s">
        <v>396</v>
      </c>
      <c r="D601" s="40">
        <v>281.67</v>
      </c>
    </row>
    <row r="602" spans="1:4" ht="18.75" x14ac:dyDescent="0.2">
      <c r="A602" s="25" t="s">
        <v>364</v>
      </c>
      <c r="B602" s="19" t="s">
        <v>363</v>
      </c>
      <c r="C602" s="22" t="s">
        <v>383</v>
      </c>
      <c r="D602" s="33">
        <f>D618+D603</f>
        <v>13613.07</v>
      </c>
    </row>
    <row r="603" spans="1:4" ht="18.75" x14ac:dyDescent="0.3">
      <c r="A603" s="64" t="s">
        <v>456</v>
      </c>
      <c r="B603" s="21" t="s">
        <v>457</v>
      </c>
      <c r="C603" s="22" t="s">
        <v>383</v>
      </c>
      <c r="D603" s="35">
        <f>D610+D613+D604+D606+D608+D615</f>
        <v>13544.07</v>
      </c>
    </row>
    <row r="604" spans="1:4" ht="18.75" x14ac:dyDescent="0.3">
      <c r="A604" s="1" t="s">
        <v>586</v>
      </c>
      <c r="B604" s="21" t="s">
        <v>587</v>
      </c>
      <c r="C604" s="22" t="s">
        <v>383</v>
      </c>
      <c r="D604" s="35">
        <f>D605</f>
        <v>123.15</v>
      </c>
    </row>
    <row r="605" spans="1:4" ht="18.75" x14ac:dyDescent="0.3">
      <c r="A605" s="1" t="s">
        <v>4</v>
      </c>
      <c r="B605" s="21" t="s">
        <v>587</v>
      </c>
      <c r="C605" s="22" t="s">
        <v>387</v>
      </c>
      <c r="D605" s="35">
        <v>123.15</v>
      </c>
    </row>
    <row r="606" spans="1:4" ht="56.25" x14ac:dyDescent="0.3">
      <c r="A606" s="1" t="s">
        <v>591</v>
      </c>
      <c r="B606" s="21" t="s">
        <v>588</v>
      </c>
      <c r="C606" s="22" t="s">
        <v>383</v>
      </c>
      <c r="D606" s="35">
        <f>D607</f>
        <v>45</v>
      </c>
    </row>
    <row r="607" spans="1:4" ht="37.5" x14ac:dyDescent="0.3">
      <c r="A607" s="1" t="s">
        <v>590</v>
      </c>
      <c r="B607" s="21" t="s">
        <v>588</v>
      </c>
      <c r="C607" s="22" t="s">
        <v>589</v>
      </c>
      <c r="D607" s="35">
        <v>45</v>
      </c>
    </row>
    <row r="608" spans="1:4" ht="37.5" x14ac:dyDescent="0.3">
      <c r="A608" s="1" t="s">
        <v>593</v>
      </c>
      <c r="B608" s="21" t="s">
        <v>592</v>
      </c>
      <c r="C608" s="22" t="s">
        <v>383</v>
      </c>
      <c r="D608" s="35">
        <f>D609</f>
        <v>1000</v>
      </c>
    </row>
    <row r="609" spans="1:4" ht="37.5" x14ac:dyDescent="0.3">
      <c r="A609" s="1" t="s">
        <v>590</v>
      </c>
      <c r="B609" s="21" t="s">
        <v>592</v>
      </c>
      <c r="C609" s="22" t="s">
        <v>589</v>
      </c>
      <c r="D609" s="35">
        <v>1000</v>
      </c>
    </row>
    <row r="610" spans="1:4" ht="150" x14ac:dyDescent="0.2">
      <c r="A610" s="104" t="s">
        <v>600</v>
      </c>
      <c r="B610" s="21" t="s">
        <v>458</v>
      </c>
      <c r="C610" s="22" t="s">
        <v>383</v>
      </c>
      <c r="D610" s="35">
        <f>D612+D611</f>
        <v>0</v>
      </c>
    </row>
    <row r="611" spans="1:4" ht="56.25" x14ac:dyDescent="0.2">
      <c r="A611" s="39" t="s">
        <v>3</v>
      </c>
      <c r="B611" s="21" t="s">
        <v>458</v>
      </c>
      <c r="C611" s="22" t="s">
        <v>0</v>
      </c>
      <c r="D611" s="103">
        <v>0</v>
      </c>
    </row>
    <row r="612" spans="1:4" ht="18.75" x14ac:dyDescent="0.3">
      <c r="A612" s="1" t="s">
        <v>4</v>
      </c>
      <c r="B612" s="21" t="s">
        <v>458</v>
      </c>
      <c r="C612" s="22" t="s">
        <v>387</v>
      </c>
      <c r="D612" s="40">
        <v>0</v>
      </c>
    </row>
    <row r="613" spans="1:4" ht="56.25" x14ac:dyDescent="0.2">
      <c r="A613" s="39" t="s">
        <v>459</v>
      </c>
      <c r="B613" s="21" t="s">
        <v>460</v>
      </c>
      <c r="C613" s="22" t="s">
        <v>383</v>
      </c>
      <c r="D613" s="35">
        <f>D614</f>
        <v>5443.4</v>
      </c>
    </row>
    <row r="614" spans="1:4" ht="18.75" x14ac:dyDescent="0.2">
      <c r="A614" s="26" t="s">
        <v>6</v>
      </c>
      <c r="B614" s="21" t="s">
        <v>460</v>
      </c>
      <c r="C614" s="21">
        <v>200</v>
      </c>
      <c r="D614" s="40">
        <v>5443.4</v>
      </c>
    </row>
    <row r="615" spans="1:4" ht="150" x14ac:dyDescent="0.3">
      <c r="A615" s="4" t="s">
        <v>610</v>
      </c>
      <c r="B615" s="21" t="s">
        <v>611</v>
      </c>
      <c r="C615" s="22" t="s">
        <v>383</v>
      </c>
      <c r="D615" s="40">
        <f>D616+D617</f>
        <v>6932.5199999999995</v>
      </c>
    </row>
    <row r="616" spans="1:4" ht="56.25" x14ac:dyDescent="0.3">
      <c r="A616" s="4" t="s">
        <v>11</v>
      </c>
      <c r="B616" s="21" t="s">
        <v>611</v>
      </c>
      <c r="C616" s="22" t="s">
        <v>0</v>
      </c>
      <c r="D616" s="40">
        <v>289.04000000000002</v>
      </c>
    </row>
    <row r="617" spans="1:4" ht="18.75" x14ac:dyDescent="0.3">
      <c r="A617" s="4" t="s">
        <v>4</v>
      </c>
      <c r="B617" s="21" t="s">
        <v>611</v>
      </c>
      <c r="C617" s="22" t="s">
        <v>387</v>
      </c>
      <c r="D617" s="40">
        <v>6643.48</v>
      </c>
    </row>
    <row r="618" spans="1:4" ht="75" x14ac:dyDescent="0.3">
      <c r="A618" s="2" t="s">
        <v>369</v>
      </c>
      <c r="B618" s="19" t="s">
        <v>367</v>
      </c>
      <c r="C618" s="22" t="s">
        <v>383</v>
      </c>
      <c r="D618" s="33">
        <f>D619</f>
        <v>69</v>
      </c>
    </row>
    <row r="619" spans="1:4" ht="37.5" x14ac:dyDescent="0.3">
      <c r="A619" s="1" t="s">
        <v>370</v>
      </c>
      <c r="B619" s="21" t="s">
        <v>368</v>
      </c>
      <c r="C619" s="22" t="s">
        <v>383</v>
      </c>
      <c r="D619" s="35">
        <f>D620</f>
        <v>69</v>
      </c>
    </row>
    <row r="620" spans="1:4" ht="18.75" x14ac:dyDescent="0.2">
      <c r="A620" s="39" t="s">
        <v>4</v>
      </c>
      <c r="B620" s="21" t="s">
        <v>368</v>
      </c>
      <c r="C620" s="21">
        <v>200</v>
      </c>
      <c r="D620" s="35">
        <v>69</v>
      </c>
    </row>
    <row r="621" spans="1:4" ht="18.75" x14ac:dyDescent="0.2">
      <c r="A621" s="39"/>
      <c r="B621" s="21"/>
      <c r="C621" s="21"/>
      <c r="D621" s="35"/>
    </row>
    <row r="622" spans="1:4" ht="18.75" x14ac:dyDescent="0.3">
      <c r="A622" s="1"/>
      <c r="B622" s="21"/>
      <c r="C622" s="21"/>
      <c r="D622" s="35"/>
    </row>
    <row r="623" spans="1:4" ht="19.5" thickBot="1" x14ac:dyDescent="0.25">
      <c r="A623" s="73" t="s">
        <v>7</v>
      </c>
      <c r="B623" s="74"/>
      <c r="C623" s="74"/>
      <c r="D623" s="75">
        <f>D602+D589+D586+D583+D577+D565+D535+D530+D517+D479+D466+D454+D351+D337+D309+D298+D251+D175+D165+D120+D114+D78+D49+D38+D22+D18+D524</f>
        <v>2335158.6899999995</v>
      </c>
    </row>
    <row r="624" spans="1:4" x14ac:dyDescent="0.2">
      <c r="D624" s="10"/>
    </row>
  </sheetData>
  <autoFilter ref="A17:D624"/>
  <mergeCells count="14">
    <mergeCell ref="A15:A16"/>
    <mergeCell ref="A8:D8"/>
    <mergeCell ref="A9:D9"/>
    <mergeCell ref="A1:D1"/>
    <mergeCell ref="C15:C16"/>
    <mergeCell ref="B15:B16"/>
    <mergeCell ref="D15:D16"/>
    <mergeCell ref="A2:D2"/>
    <mergeCell ref="A3:D3"/>
    <mergeCell ref="A12:D12"/>
    <mergeCell ref="A5:D5"/>
    <mergeCell ref="A7:D7"/>
    <mergeCell ref="A4:D4"/>
    <mergeCell ref="A6:D6"/>
  </mergeCells>
  <phoneticPr fontId="4" type="noConversion"/>
  <pageMargins left="0.39370078740157483" right="0.39370078740157483" top="0.6692913385826772" bottom="0.78740157480314965" header="0.51181102362204722" footer="0.51181102362204722"/>
  <pageSetup paperSize="9" scale="70" fitToHeight="0" orientation="portrait" r:id="rId1"/>
  <headerFooter alignWithMargins="0"/>
  <rowBreaks count="2" manualBreakCount="2">
    <brk id="591" max="16383" man="1"/>
    <brk id="6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2023-06-30T11:49:00Z</cp:lastPrinted>
  <dcterms:created xsi:type="dcterms:W3CDTF">2013-10-16T11:38:15Z</dcterms:created>
  <dcterms:modified xsi:type="dcterms:W3CDTF">2023-06-30T13:49:35Z</dcterms:modified>
</cp:coreProperties>
</file>