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<sst xmlns="http://schemas.openxmlformats.org/spreadsheetml/2006/main" count="282" uniqueCount="183">
  <si>
    <t>Показатели</t>
  </si>
  <si>
    <t>Единица измерения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</si>
  <si>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</si>
  <si>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</si>
  <si>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</si>
  <si>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</si>
  <si>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</si>
  <si>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</si>
  <si>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</si>
  <si>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</si>
  <si>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</si>
  <si>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</si>
  <si>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</si>
  <si>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</si>
  <si>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</si>
  <si>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</si>
  <si>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</si>
  <si>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</si>
  <si>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Число прибывших на территорию региона</t>
  </si>
  <si>
    <t>тыс. человек</t>
  </si>
  <si>
    <t xml:space="preserve">Число выбывших с территории региона </t>
  </si>
  <si>
    <t>2. Производство товаров и услуг</t>
  </si>
  <si>
    <t xml:space="preserve">млн. руб. </t>
  </si>
  <si>
    <t>% к предыдущему году в сопоставимых ценах</t>
  </si>
  <si>
    <t>% к предыдущему году</t>
  </si>
  <si>
    <t>% к предыдущему году в действующих ценах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</si>
  <si>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</si>
  <si>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</si>
  <si>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Темп роста отгрузки - РАЗДЕЛ D: Обрабатывающие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</si>
  <si>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</si>
  <si>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</si>
  <si>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Темп роста отгрузки - РАЗДЕЛ E: Производство и распределение электроэнергии, газа и воды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</si>
  <si>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</si>
  <si>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</si>
  <si>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</si>
  <si>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</si>
  <si>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</si>
  <si>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</si>
  <si>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</si>
  <si>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</si>
  <si>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</si>
  <si>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</si>
  <si>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</si>
  <si>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</si>
  <si>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</si>
  <si>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</si>
  <si>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</si>
  <si>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</si>
  <si>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</si>
  <si>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</si>
  <si>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</si>
  <si>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</si>
  <si>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Мясо и субпродукты пищевые убойных животных</t>
  </si>
  <si>
    <t>тыс. руб.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</si>
  <si>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</si>
  <si>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</si>
  <si>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</si>
  <si>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</si>
  <si>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</si>
  <si>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</si>
  <si>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</si>
  <si>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</si>
  <si>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</si>
  <si>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</si>
  <si>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</t>
  </si>
  <si>
    <t>Число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</si>
  <si>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</si>
  <si>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</si>
  <si>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</si>
  <si>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Оборот малых и средних предприятий, включая микропредприятия</t>
  </si>
  <si>
    <t xml:space="preserve">млрд. руб. </t>
  </si>
  <si>
    <t>в том числе: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</si>
  <si>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</si>
  <si>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</si>
  <si>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</si>
  <si>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</si>
  <si>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</si>
  <si>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</si>
  <si>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</si>
  <si>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</si>
  <si>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</si>
  <si>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</si>
  <si>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I: транспорт и связь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</si>
  <si>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</si>
  <si>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</si>
  <si>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</si>
  <si>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</si>
  <si>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</si>
  <si>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</si>
  <si>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</si>
  <si>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</si>
  <si>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</si>
  <si>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</si>
  <si>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</si>
  <si>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</si>
  <si>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</si>
  <si>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</si>
  <si>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</si>
  <si>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</si>
  <si>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</si>
  <si>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и неналоговые доходы - всего</t>
  </si>
  <si>
    <t>млн.руб.</t>
  </si>
  <si>
    <t>налог на доходы физических лиц</t>
  </si>
  <si>
    <t xml:space="preserve">налог на добычу полезных ископаемых </t>
  </si>
  <si>
    <t>акцизы</t>
  </si>
  <si>
    <t>налог на имущество физических лиц</t>
  </si>
  <si>
    <t>земельный налог</t>
  </si>
  <si>
    <t xml:space="preserve">Неналоговые доходы - всего </t>
  </si>
  <si>
    <t>Безвозмездные поступления</t>
  </si>
  <si>
    <t>дотации на выравнивание бюджетной обеспеченности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</si>
  <si>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</si>
  <si>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</si>
  <si>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</si>
  <si>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</si>
  <si>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</si>
  <si>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</si>
  <si>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</si>
  <si>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</si>
  <si>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</si>
  <si>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</si>
  <si>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</si>
  <si>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</si>
  <si>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</t>
  </si>
  <si>
    <t>Среднемесячная номинальная начисленная заработная плата в целом по региону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</si>
  <si>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</si>
  <si>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</si>
  <si>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</si>
  <si>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</si>
  <si>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</si>
  <si>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</si>
  <si>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</si>
  <si>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</si>
  <si>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</si>
  <si>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</si>
  <si>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</si>
  <si>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</si>
  <si>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</si>
  <si>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</si>
  <si>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</si>
  <si>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</si>
  <si>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</si>
  <si>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</si>
  <si>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</si>
  <si>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</si>
  <si>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</si>
  <si>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Обеспеченность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</si>
  <si>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</si>
  <si>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</si>
  <si>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</si>
  <si>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</si>
  <si>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</si>
  <si>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</si>
  <si>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</si>
  <si>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</si>
  <si>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</si>
  <si>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</si>
  <si>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</si>
  <si>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</si>
  <si>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</si>
  <si>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Начальник отдела экономического развития администрации Советского муниципального района Ставропольского края                                                      Л.А.Шевченко</t>
  </si>
  <si>
    <t>2.1. Промышленное производство</t>
  </si>
  <si>
    <t>2.2. Сельское хозяйство</t>
  </si>
  <si>
    <t xml:space="preserve">2.4. Производство важнейших видов продукции в натуральном выражении </t>
  </si>
  <si>
    <t>2.5. Строительство</t>
  </si>
  <si>
    <t>4. Малое и среднее предпринимательство, включая микропредприятия</t>
  </si>
  <si>
    <t>5. Инвестиции</t>
  </si>
  <si>
    <t>дотации из краевого бюджета</t>
  </si>
  <si>
    <t>субсидии из краевого бюджета</t>
  </si>
  <si>
    <t>субвенции из кравевого бюджета</t>
  </si>
  <si>
    <t>6. Консолидированный бюджет Советского муниципального района</t>
  </si>
  <si>
    <t>Налоговые доходы консолидированного бюджета муниципального района - всего</t>
  </si>
  <si>
    <t>Доходы консолидированного бюджета муниципального района - всего</t>
  </si>
  <si>
    <t>Расходы консолидированного бюджета Советского муниципального района - всего</t>
  </si>
  <si>
    <t xml:space="preserve">      Дефицит(-),профицит(+) консолидированного бюджета муниципального района</t>
  </si>
  <si>
    <t>Государственный долг муниципального района</t>
  </si>
  <si>
    <t>7. Труд и занятость</t>
  </si>
  <si>
    <t>8. Развитие социальной сферы</t>
  </si>
  <si>
    <t>Прогноз</t>
  </si>
  <si>
    <t>факт</t>
  </si>
  <si>
    <t>Отклонение</t>
  </si>
  <si>
    <t>факт от плана, %</t>
  </si>
  <si>
    <t xml:space="preserve">  ОТЧЕТ ПО ВЫПОЛНЕНИЮ ПОКАЗАТЕЛЕЙ ПРОГНОЗА</t>
  </si>
  <si>
    <t xml:space="preserve">социально - экономического развития Советского муниципального района Ставропольского края на 2016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</si>
</sst>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10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2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Continuous" vertical="center" wrapText="1"/>
      <protection/>
    </xf>
    <xf numFmtId="0" fontId="1" fillId="0" borderId="1" xfId="0" applyFont="1" applyFill="1" applyBorder="1" applyAlignment="1" applyProtection="1">
      <alignment horizontal="left" vertical="center" wrapText="1" shrinkToFi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  <protection/>
    </xf>
    <xf numFmtId="179" fontId="1" fillId="0" borderId="1" xfId="18" applyFont="1" applyFill="1" applyBorder="1" applyAlignment="1" applyProtection="1">
      <alignment horizontal="right" vertical="top" wrapText="1"/>
      <protection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79" fontId="1" fillId="0" borderId="1" xfId="18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center" wrapText="1" shrinkToFit="1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top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 applyProtection="1">
      <alignment vertical="center" wrapText="1" shrinkToFi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vertical="center" wrapText="1" shrinkToFit="1"/>
      <protection/>
    </xf>
    <xf numFmtId="0" fontId="5" fillId="0" borderId="1" xfId="0" applyFont="1" applyFill="1" applyBorder="1" applyAlignment="1" applyProtection="1">
      <alignment horizontal="left" vertical="center" wrapText="1" shrinkToFit="1"/>
      <protection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top"/>
    </xf>
    <xf numFmtId="0" fontId="8" fillId="0" borderId="6" xfId="0" applyFont="1" applyFill="1" applyBorder="1" applyAlignment="1" applyProtection="1">
      <alignment horizontal="center" vertical="distributed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6"/>
  <sheetViews>
    <sheetView tabSelected="1" zoomScale="70" zoomScaleNormal="70" workbookViewId="0" topLeftCell="B1">
      <selection activeCell="G7" sqref="G7:H7"/>
    </sheetView>
  </sheetViews>
  <sheetFormatPr defaultColWidth="9.140625" defaultRowHeight="12.75"/>
  <cols>
    <col min="2" max="2" width="78.57421875" style="0" customWidth="1"/>
    <col min="3" max="3" width="43.421875" style="0" customWidth="1"/>
    <col min="4" max="4" width="15.7109375" style="0" customWidth="1"/>
    <col min="5" max="5" width="17.00390625" style="0" customWidth="1"/>
    <col min="6" max="8" width="13.7109375" style="0" customWidth="1"/>
    <col min="9" max="9" width="79.28125" style="0" customWidth="1"/>
  </cols>
  <sheetData>
    <row r="3" spans="1:8" ht="26.25" customHeight="1">
      <c r="A3" s="29"/>
      <c r="B3" s="35" t="s">
        <v>181</v>
      </c>
      <c r="C3" s="35"/>
      <c r="D3" s="35"/>
      <c r="E3" s="35"/>
      <c r="F3" s="35"/>
      <c r="G3" s="35"/>
      <c r="H3" s="35"/>
    </row>
    <row r="4" spans="1:8" ht="54" customHeight="1">
      <c r="A4" s="30"/>
      <c r="B4" s="38" t="s">
        <v>182</v>
      </c>
      <c r="C4" s="38"/>
      <c r="D4" s="38"/>
      <c r="E4" s="38"/>
      <c r="F4" s="38"/>
      <c r="G4" s="38"/>
      <c r="H4" s="38"/>
    </row>
    <row r="5" spans="2:8" ht="18.75">
      <c r="B5" s="32" t="s">
        <v>0</v>
      </c>
      <c r="C5" s="32" t="s">
        <v>1</v>
      </c>
      <c r="D5" s="33" t="s">
        <v>177</v>
      </c>
      <c r="E5" s="34"/>
      <c r="F5" s="31" t="s">
        <v>178</v>
      </c>
      <c r="G5" s="36" t="s">
        <v>179</v>
      </c>
      <c r="H5" s="36"/>
    </row>
    <row r="6" spans="2:8" ht="18.75">
      <c r="B6" s="32"/>
      <c r="C6" s="32"/>
      <c r="D6" s="2">
        <v>2016</v>
      </c>
      <c r="E6" s="2"/>
      <c r="F6" s="1">
        <v>2016</v>
      </c>
      <c r="G6" s="33" t="s">
        <v>180</v>
      </c>
      <c r="H6" s="34"/>
    </row>
    <row r="7" spans="2:8" ht="18.75" customHeight="1">
      <c r="B7" s="32"/>
      <c r="C7" s="32"/>
      <c r="D7" s="1" t="s">
        <v>2</v>
      </c>
      <c r="E7" s="1" t="s">
        <v>3</v>
      </c>
      <c r="F7" s="1"/>
      <c r="G7" s="1" t="s">
        <v>2</v>
      </c>
      <c r="H7" s="1" t="s">
        <v>3</v>
      </c>
    </row>
    <row r="8" spans="2:8" ht="18.75">
      <c r="B8" s="3" t="s">
        <v>4</v>
      </c>
      <c r="C8" s="4"/>
      <c r="D8" s="5"/>
      <c r="E8" s="5"/>
      <c r="F8" s="5"/>
      <c r="G8" s="5"/>
      <c r="H8" s="5"/>
    </row>
    <row r="9" spans="2:8" ht="18.75">
      <c r="B9" s="3" t="s">
        <v>5</v>
      </c>
      <c r="C9" s="4"/>
      <c r="D9" s="5"/>
      <c r="E9" s="5"/>
      <c r="F9" s="5"/>
      <c r="G9" s="5"/>
      <c r="H9" s="5"/>
    </row>
    <row r="10" spans="2:8" ht="18.75">
      <c r="B10" s="6" t="s">
        <v>6</v>
      </c>
      <c r="C10" s="4" t="s">
        <v>7</v>
      </c>
      <c r="D10" s="8">
        <v>61.7</v>
      </c>
      <c r="E10" s="8">
        <v>61.7</v>
      </c>
      <c r="F10" s="8">
        <v>61.5</v>
      </c>
      <c r="G10" s="8">
        <f>SUM(F10/D10*100)</f>
        <v>99.67585089141005</v>
      </c>
      <c r="H10" s="8">
        <f>SUM(F10/E10*100)</f>
        <v>99.67585089141005</v>
      </c>
    </row>
    <row r="11" spans="2:8" ht="18.75">
      <c r="B11" s="6" t="s">
        <v>8</v>
      </c>
      <c r="C11" s="4" t="s">
        <v>7</v>
      </c>
      <c r="D11" s="8">
        <v>35.6</v>
      </c>
      <c r="E11" s="8">
        <v>35.6</v>
      </c>
      <c r="F11" s="8">
        <v>35.6</v>
      </c>
      <c r="G11" s="8">
        <f>SUM(F11/D11*100)</f>
        <v>100</v>
      </c>
      <c r="H11" s="8">
        <f>SUM(F11/E11*100)</f>
        <v>100</v>
      </c>
    </row>
    <row r="12" spans="2:8" ht="18.75">
      <c r="B12" s="6" t="s">
        <v>9</v>
      </c>
      <c r="C12" s="4" t="s">
        <v>7</v>
      </c>
      <c r="D12" s="8">
        <v>26.1</v>
      </c>
      <c r="E12" s="8">
        <v>26.1</v>
      </c>
      <c r="F12" s="8">
        <v>25.9</v>
      </c>
      <c r="G12" s="8">
        <f>SUM(F12/D12*100)</f>
        <v>99.23371647509578</v>
      </c>
      <c r="H12" s="8">
        <f>SUM(F12/E12*100)</f>
        <v>99.23371647509578</v>
      </c>
    </row>
    <row r="13" spans="2:8" ht="18.75">
      <c r="B13" s="6" t="s">
        <v>10</v>
      </c>
      <c r="C13" s="4" t="s">
        <v>11</v>
      </c>
      <c r="D13" s="8"/>
      <c r="E13" s="8"/>
      <c r="F13" s="8"/>
      <c r="G13" s="8"/>
      <c r="H13" s="8"/>
    </row>
    <row r="14" spans="2:8" ht="37.5">
      <c r="B14" s="6" t="s">
        <v>12</v>
      </c>
      <c r="C14" s="4" t="s">
        <v>13</v>
      </c>
      <c r="D14" s="8">
        <v>15.3</v>
      </c>
      <c r="E14" s="8">
        <v>15.3</v>
      </c>
      <c r="F14" s="8">
        <v>14.8</v>
      </c>
      <c r="G14" s="8">
        <f>SUM(F14/D14*100)</f>
        <v>96.73202614379085</v>
      </c>
      <c r="H14" s="8">
        <f>SUM(F14/E14*100)</f>
        <v>96.73202614379085</v>
      </c>
    </row>
    <row r="15" spans="2:8" ht="37.5">
      <c r="B15" s="6" t="s">
        <v>14</v>
      </c>
      <c r="C15" s="4" t="s">
        <v>15</v>
      </c>
      <c r="D15" s="8">
        <v>14.5</v>
      </c>
      <c r="E15" s="8">
        <v>14.5</v>
      </c>
      <c r="F15" s="8">
        <v>13.8</v>
      </c>
      <c r="G15" s="8">
        <f>SUM(F15/D15*100)</f>
        <v>95.17241379310344</v>
      </c>
      <c r="H15" s="8">
        <f>SUM(F15/E15*100)</f>
        <v>95.17241379310344</v>
      </c>
    </row>
    <row r="16" spans="2:8" ht="18.75">
      <c r="B16" s="6" t="s">
        <v>16</v>
      </c>
      <c r="C16" s="4" t="s">
        <v>17</v>
      </c>
      <c r="D16" s="8">
        <v>0.8</v>
      </c>
      <c r="E16" s="8">
        <v>0.8</v>
      </c>
      <c r="F16" s="8">
        <v>1</v>
      </c>
      <c r="G16" s="8">
        <f>SUM(F16/D16*100)</f>
        <v>125</v>
      </c>
      <c r="H16" s="8">
        <f>SUM(F16/E16*100)</f>
        <v>125</v>
      </c>
    </row>
    <row r="17" spans="2:8" ht="18.75">
      <c r="B17" s="6" t="s">
        <v>18</v>
      </c>
      <c r="C17" s="4" t="s">
        <v>19</v>
      </c>
      <c r="D17" s="8">
        <v>2</v>
      </c>
      <c r="E17" s="8">
        <v>2</v>
      </c>
      <c r="F17" s="8">
        <v>1.94</v>
      </c>
      <c r="G17" s="8">
        <f>SUM(F17/D17*100)</f>
        <v>97</v>
      </c>
      <c r="H17" s="8">
        <f>SUM(F17/E17*100)</f>
        <v>97</v>
      </c>
    </row>
    <row r="18" spans="2:8" ht="18.75">
      <c r="B18" s="6" t="s">
        <v>20</v>
      </c>
      <c r="C18" s="4" t="s">
        <v>19</v>
      </c>
      <c r="D18" s="8">
        <v>2.05</v>
      </c>
      <c r="E18" s="8">
        <v>2.05</v>
      </c>
      <c r="F18" s="8">
        <v>2.08</v>
      </c>
      <c r="G18" s="8">
        <f>SUM(F18/D18*100)</f>
        <v>101.46341463414635</v>
      </c>
      <c r="H18" s="8">
        <f>SUM(F18/E18*100)</f>
        <v>101.46341463414635</v>
      </c>
    </row>
    <row r="19" spans="2:8" ht="19.5">
      <c r="B19" s="3" t="s">
        <v>21</v>
      </c>
      <c r="C19" s="4"/>
      <c r="D19" s="9"/>
      <c r="E19" s="9"/>
      <c r="F19" s="9"/>
      <c r="G19" s="9"/>
      <c r="H19" s="9"/>
    </row>
    <row r="20" spans="2:8" ht="19.5">
      <c r="B20" s="3" t="s">
        <v>160</v>
      </c>
      <c r="C20" s="4"/>
      <c r="D20" s="9"/>
      <c r="E20" s="9"/>
      <c r="F20" s="9"/>
      <c r="G20" s="9"/>
      <c r="H20" s="9"/>
    </row>
    <row r="21" spans="2:8" ht="19.5">
      <c r="B21" s="3" t="s">
        <v>26</v>
      </c>
      <c r="C21" s="4"/>
      <c r="D21" s="9"/>
      <c r="E21" s="9"/>
      <c r="F21" s="9"/>
      <c r="G21" s="9"/>
      <c r="H21" s="9"/>
    </row>
    <row r="22" spans="2:8" ht="56.25">
      <c r="B22" s="6" t="s">
        <v>27</v>
      </c>
      <c r="C22" s="4" t="s">
        <v>22</v>
      </c>
      <c r="D22" s="7">
        <v>3702.9</v>
      </c>
      <c r="E22" s="7">
        <v>3736.34</v>
      </c>
      <c r="F22" s="7">
        <v>3096.3</v>
      </c>
      <c r="G22" s="8">
        <f>SUM(F22/D22*100)</f>
        <v>83.61824515919955</v>
      </c>
      <c r="H22" s="8">
        <f>SUM(F22/E22*100)</f>
        <v>82.8698673032968</v>
      </c>
    </row>
    <row r="23" spans="2:8" ht="37.5">
      <c r="B23" s="6" t="s">
        <v>28</v>
      </c>
      <c r="C23" s="4" t="s">
        <v>25</v>
      </c>
      <c r="D23" s="8">
        <v>106.1</v>
      </c>
      <c r="E23" s="8">
        <v>105.1</v>
      </c>
      <c r="F23" s="8">
        <v>104.5</v>
      </c>
      <c r="G23" s="8">
        <f>SUM(F23/D23*100)</f>
        <v>98.49198868991517</v>
      </c>
      <c r="H23" s="8">
        <f>SUM(F23/E23*100)</f>
        <v>99.4291151284491</v>
      </c>
    </row>
    <row r="24" spans="2:8" ht="37.5">
      <c r="B24" s="3" t="s">
        <v>29</v>
      </c>
      <c r="C24" s="4"/>
      <c r="D24" s="9"/>
      <c r="E24" s="9"/>
      <c r="F24" s="9"/>
      <c r="G24" s="9"/>
      <c r="H24" s="9"/>
    </row>
    <row r="25" spans="2:8" ht="56.25">
      <c r="B25" s="6" t="s">
        <v>30</v>
      </c>
      <c r="C25" s="4" t="s">
        <v>22</v>
      </c>
      <c r="D25" s="8">
        <v>514.96</v>
      </c>
      <c r="E25" s="8">
        <v>519.73</v>
      </c>
      <c r="F25" s="8">
        <v>514.6</v>
      </c>
      <c r="G25" s="8">
        <f>SUM(F25/D25*100)</f>
        <v>99.93009165760446</v>
      </c>
      <c r="H25" s="8">
        <f>SUM(F25/E25*100)</f>
        <v>99.01294903122775</v>
      </c>
    </row>
    <row r="26" spans="2:8" ht="37.5">
      <c r="B26" s="6" t="s">
        <v>31</v>
      </c>
      <c r="C26" s="4" t="s">
        <v>25</v>
      </c>
      <c r="D26" s="8">
        <v>108</v>
      </c>
      <c r="E26" s="8">
        <v>109</v>
      </c>
      <c r="F26" s="8">
        <v>107.9</v>
      </c>
      <c r="G26" s="8">
        <f>SUM(F26/D26*100)</f>
        <v>99.9074074074074</v>
      </c>
      <c r="H26" s="8">
        <f>SUM(F26/E26*100)</f>
        <v>98.9908256880734</v>
      </c>
    </row>
    <row r="27" spans="2:8" ht="19.5">
      <c r="B27" s="3" t="s">
        <v>161</v>
      </c>
      <c r="C27" s="4"/>
      <c r="D27" s="9"/>
      <c r="E27" s="9"/>
      <c r="F27" s="9"/>
      <c r="G27" s="9"/>
      <c r="H27" s="9"/>
    </row>
    <row r="28" spans="2:8" ht="18.75">
      <c r="B28" s="10" t="s">
        <v>32</v>
      </c>
      <c r="C28" s="11" t="s">
        <v>33</v>
      </c>
      <c r="D28" s="8">
        <v>5453.1</v>
      </c>
      <c r="E28" s="8">
        <v>5484.3</v>
      </c>
      <c r="F28" s="8">
        <v>6546</v>
      </c>
      <c r="G28" s="8">
        <f>SUM(F28/D28*100)</f>
        <v>120.04181107993617</v>
      </c>
      <c r="H28" s="8">
        <f>SUM(F28/E28*100)</f>
        <v>119.35889721568842</v>
      </c>
    </row>
    <row r="29" spans="2:8" ht="37.5">
      <c r="B29" s="6" t="s">
        <v>34</v>
      </c>
      <c r="C29" s="4" t="s">
        <v>23</v>
      </c>
      <c r="D29" s="8">
        <v>89.5</v>
      </c>
      <c r="E29" s="8">
        <v>91.2</v>
      </c>
      <c r="F29" s="8">
        <v>92.9</v>
      </c>
      <c r="G29" s="8">
        <f>SUM(F29/D29*100)</f>
        <v>103.79888268156425</v>
      </c>
      <c r="H29" s="8">
        <f>SUM(F29/E29*100)</f>
        <v>101.8640350877193</v>
      </c>
    </row>
    <row r="30" spans="2:8" ht="37.5">
      <c r="B30" s="6" t="s">
        <v>35</v>
      </c>
      <c r="C30" s="4" t="s">
        <v>24</v>
      </c>
      <c r="D30" s="8">
        <v>106.1</v>
      </c>
      <c r="E30" s="8">
        <v>104.8</v>
      </c>
      <c r="F30" s="8">
        <v>105.2</v>
      </c>
      <c r="G30" s="8">
        <f>SUM(F30/D30*100)</f>
        <v>99.15174363807729</v>
      </c>
      <c r="H30" s="8">
        <f>SUM(F30/E30*100)</f>
        <v>100.38167938931298</v>
      </c>
    </row>
    <row r="31" spans="2:8" ht="37.5">
      <c r="B31" s="6" t="s">
        <v>36</v>
      </c>
      <c r="C31" s="4"/>
      <c r="D31" s="8"/>
      <c r="E31" s="8"/>
      <c r="F31" s="8"/>
      <c r="G31" s="8"/>
      <c r="H31" s="8"/>
    </row>
    <row r="32" spans="2:8" ht="18.75">
      <c r="B32" s="6" t="s">
        <v>37</v>
      </c>
      <c r="C32" s="4" t="s">
        <v>38</v>
      </c>
      <c r="D32" s="8">
        <v>4266.1</v>
      </c>
      <c r="E32" s="8">
        <v>4280.2</v>
      </c>
      <c r="F32" s="8">
        <v>5533</v>
      </c>
      <c r="G32" s="8">
        <f>SUM(F32/D32*100)</f>
        <v>129.6969128712407</v>
      </c>
      <c r="H32" s="8">
        <f>SUM(F32/E32*100)</f>
        <v>129.26966029624785</v>
      </c>
    </row>
    <row r="33" spans="2:8" ht="37.5">
      <c r="B33" s="6" t="s">
        <v>39</v>
      </c>
      <c r="C33" s="4" t="s">
        <v>23</v>
      </c>
      <c r="D33" s="8">
        <v>85</v>
      </c>
      <c r="E33" s="8">
        <v>87</v>
      </c>
      <c r="F33" s="8">
        <v>91.7</v>
      </c>
      <c r="G33" s="8">
        <f>SUM(F33/D33*100)</f>
        <v>107.88235294117648</v>
      </c>
      <c r="H33" s="8">
        <f>SUM(F33/E33*100)</f>
        <v>105.40229885057471</v>
      </c>
    </row>
    <row r="34" spans="2:8" ht="18.75">
      <c r="B34" s="6" t="s">
        <v>40</v>
      </c>
      <c r="C34" s="4" t="s">
        <v>38</v>
      </c>
      <c r="D34" s="8">
        <v>1187</v>
      </c>
      <c r="E34" s="8">
        <v>1204.1</v>
      </c>
      <c r="F34" s="8">
        <v>1013</v>
      </c>
      <c r="G34" s="8">
        <f>SUM(F34/D34*100)</f>
        <v>85.34119629317607</v>
      </c>
      <c r="H34" s="8">
        <f>SUM(F34/E34*100)</f>
        <v>84.12922514741301</v>
      </c>
    </row>
    <row r="35" spans="2:8" ht="37.5">
      <c r="B35" s="6" t="s">
        <v>41</v>
      </c>
      <c r="C35" s="4" t="s">
        <v>23</v>
      </c>
      <c r="D35" s="8">
        <v>110</v>
      </c>
      <c r="E35" s="8">
        <v>112</v>
      </c>
      <c r="F35" s="8">
        <v>99</v>
      </c>
      <c r="G35" s="8">
        <f>SUM(F35/D35*100)</f>
        <v>90</v>
      </c>
      <c r="H35" s="8">
        <f>SUM(F35/E35*100)</f>
        <v>88.39285714285714</v>
      </c>
    </row>
    <row r="36" spans="2:8" ht="37.5">
      <c r="B36" s="3" t="s">
        <v>162</v>
      </c>
      <c r="C36" s="4"/>
      <c r="D36" s="9"/>
      <c r="E36" s="9"/>
      <c r="F36" s="9"/>
      <c r="G36" s="9"/>
      <c r="H36" s="9"/>
    </row>
    <row r="37" spans="2:8" ht="18.75">
      <c r="B37" s="6" t="s">
        <v>42</v>
      </c>
      <c r="C37" s="4" t="s">
        <v>43</v>
      </c>
      <c r="D37" s="8">
        <v>402</v>
      </c>
      <c r="E37" s="8">
        <v>403</v>
      </c>
      <c r="F37" s="8">
        <v>435.8</v>
      </c>
      <c r="G37" s="8">
        <f aca="true" t="shared" si="0" ref="G37:G45">SUM(F37/D37*100)</f>
        <v>108.40796019900498</v>
      </c>
      <c r="H37" s="8">
        <f aca="true" t="shared" si="1" ref="H37:H45">SUM(F37/E37*100)</f>
        <v>108.13895781637717</v>
      </c>
    </row>
    <row r="38" spans="2:8" ht="18.75">
      <c r="B38" s="6" t="s">
        <v>44</v>
      </c>
      <c r="C38" s="4" t="s">
        <v>43</v>
      </c>
      <c r="D38" s="8">
        <v>23.2</v>
      </c>
      <c r="E38" s="8">
        <v>23.3</v>
      </c>
      <c r="F38" s="8">
        <v>23.5</v>
      </c>
      <c r="G38" s="8">
        <f t="shared" si="0"/>
        <v>101.29310344827587</v>
      </c>
      <c r="H38" s="8">
        <f t="shared" si="1"/>
        <v>100.85836909871244</v>
      </c>
    </row>
    <row r="39" spans="2:8" ht="18.75">
      <c r="B39" s="6" t="s">
        <v>45</v>
      </c>
      <c r="C39" s="4" t="s">
        <v>43</v>
      </c>
      <c r="D39" s="8">
        <v>23.1</v>
      </c>
      <c r="E39" s="8">
        <v>23.2</v>
      </c>
      <c r="F39" s="8">
        <v>23.5</v>
      </c>
      <c r="G39" s="8">
        <f t="shared" si="0"/>
        <v>101.73160173160171</v>
      </c>
      <c r="H39" s="8">
        <f t="shared" si="1"/>
        <v>101.29310344827587</v>
      </c>
    </row>
    <row r="40" spans="2:8" ht="18.75">
      <c r="B40" s="6" t="s">
        <v>46</v>
      </c>
      <c r="C40" s="4" t="s">
        <v>43</v>
      </c>
      <c r="D40" s="8">
        <v>6.6</v>
      </c>
      <c r="E40" s="8">
        <v>6.6</v>
      </c>
      <c r="F40" s="8">
        <v>7.2</v>
      </c>
      <c r="G40" s="8">
        <f t="shared" si="0"/>
        <v>109.09090909090911</v>
      </c>
      <c r="H40" s="8">
        <f t="shared" si="1"/>
        <v>109.09090909090911</v>
      </c>
    </row>
    <row r="41" spans="2:8" ht="18.75">
      <c r="B41" s="6" t="s">
        <v>47</v>
      </c>
      <c r="C41" s="4" t="s">
        <v>43</v>
      </c>
      <c r="D41" s="8">
        <v>7</v>
      </c>
      <c r="E41" s="8">
        <v>7.1</v>
      </c>
      <c r="F41" s="8">
        <v>7.8</v>
      </c>
      <c r="G41" s="8">
        <f t="shared" si="0"/>
        <v>111.42857142857143</v>
      </c>
      <c r="H41" s="8">
        <f t="shared" si="1"/>
        <v>109.85915492957747</v>
      </c>
    </row>
    <row r="42" spans="2:8" ht="18.75">
      <c r="B42" s="6" t="s">
        <v>48</v>
      </c>
      <c r="C42" s="4" t="s">
        <v>43</v>
      </c>
      <c r="D42" s="8">
        <v>6</v>
      </c>
      <c r="E42" s="8">
        <v>6.1</v>
      </c>
      <c r="F42" s="8">
        <v>3.9</v>
      </c>
      <c r="G42" s="8">
        <f t="shared" si="0"/>
        <v>65</v>
      </c>
      <c r="H42" s="8">
        <f t="shared" si="1"/>
        <v>63.934426229508205</v>
      </c>
    </row>
    <row r="43" spans="2:8" ht="18.75">
      <c r="B43" s="6" t="s">
        <v>49</v>
      </c>
      <c r="C43" s="4" t="s">
        <v>43</v>
      </c>
      <c r="D43" s="8">
        <v>23</v>
      </c>
      <c r="E43" s="8">
        <v>23.4</v>
      </c>
      <c r="F43" s="8">
        <v>22.9</v>
      </c>
      <c r="G43" s="8">
        <f t="shared" si="0"/>
        <v>99.56521739130434</v>
      </c>
      <c r="H43" s="8">
        <f t="shared" si="1"/>
        <v>97.86324786324786</v>
      </c>
    </row>
    <row r="44" spans="2:8" ht="18.75">
      <c r="B44" s="6" t="s">
        <v>50</v>
      </c>
      <c r="C44" s="4" t="s">
        <v>51</v>
      </c>
      <c r="D44" s="8">
        <v>17.8</v>
      </c>
      <c r="E44" s="8">
        <v>18</v>
      </c>
      <c r="F44" s="8">
        <v>15.7</v>
      </c>
      <c r="G44" s="8">
        <f t="shared" si="0"/>
        <v>88.20224719101122</v>
      </c>
      <c r="H44" s="8">
        <f t="shared" si="1"/>
        <v>87.22222222222223</v>
      </c>
    </row>
    <row r="45" spans="2:8" ht="18.75">
      <c r="B45" s="6" t="s">
        <v>52</v>
      </c>
      <c r="C45" s="4" t="s">
        <v>43</v>
      </c>
      <c r="D45" s="8">
        <v>0.23</v>
      </c>
      <c r="E45" s="8">
        <v>0.23</v>
      </c>
      <c r="F45" s="8">
        <v>0.13</v>
      </c>
      <c r="G45" s="8">
        <f t="shared" si="0"/>
        <v>56.52173913043478</v>
      </c>
      <c r="H45" s="8">
        <f t="shared" si="1"/>
        <v>56.52173913043478</v>
      </c>
    </row>
    <row r="46" spans="2:8" ht="19.5">
      <c r="B46" s="3" t="s">
        <v>163</v>
      </c>
      <c r="C46" s="4"/>
      <c r="D46" s="9"/>
      <c r="E46" s="9"/>
      <c r="F46" s="9"/>
      <c r="G46" s="8"/>
      <c r="H46" s="8"/>
    </row>
    <row r="47" spans="2:8" ht="37.5">
      <c r="B47" s="6" t="s">
        <v>54</v>
      </c>
      <c r="C47" s="11" t="s">
        <v>55</v>
      </c>
      <c r="D47" s="8">
        <v>79.3</v>
      </c>
      <c r="E47" s="8">
        <v>80.07</v>
      </c>
      <c r="F47" s="8">
        <v>91.8</v>
      </c>
      <c r="G47" s="8">
        <f>SUM(F47/D47*100)</f>
        <v>115.76292559899117</v>
      </c>
      <c r="H47" s="8">
        <f>SUM(F47/E47*100)</f>
        <v>114.64968152866241</v>
      </c>
    </row>
    <row r="48" spans="2:8" ht="37.5">
      <c r="B48" s="6" t="s">
        <v>56</v>
      </c>
      <c r="C48" s="4" t="s">
        <v>23</v>
      </c>
      <c r="D48" s="8">
        <v>101</v>
      </c>
      <c r="E48" s="8">
        <v>101.5</v>
      </c>
      <c r="F48" s="8">
        <v>114.2</v>
      </c>
      <c r="G48" s="8">
        <f>SUM(F48/D48*100)</f>
        <v>113.06930693069307</v>
      </c>
      <c r="H48" s="8">
        <f>SUM(F48/E48*100)</f>
        <v>112.51231527093597</v>
      </c>
    </row>
    <row r="49" spans="2:8" ht="18.75">
      <c r="B49" s="10" t="s">
        <v>57</v>
      </c>
      <c r="C49" s="11" t="s">
        <v>58</v>
      </c>
      <c r="D49" s="8">
        <v>6.1</v>
      </c>
      <c r="E49" s="8">
        <v>6.1</v>
      </c>
      <c r="F49" s="8">
        <v>5.89</v>
      </c>
      <c r="G49" s="8">
        <f>SUM(F49/D49*100)</f>
        <v>96.55737704918033</v>
      </c>
      <c r="H49" s="8">
        <f>SUM(F49/E49*100)</f>
        <v>96.55737704918033</v>
      </c>
    </row>
    <row r="50" spans="2:8" ht="18.75">
      <c r="B50" s="10" t="s">
        <v>59</v>
      </c>
      <c r="C50" s="11" t="s">
        <v>60</v>
      </c>
      <c r="D50" s="8">
        <v>100</v>
      </c>
      <c r="E50" s="8">
        <v>100</v>
      </c>
      <c r="F50" s="8">
        <v>100</v>
      </c>
      <c r="G50" s="8">
        <f>SUM(F50/D50*100)</f>
        <v>100</v>
      </c>
      <c r="H50" s="8">
        <f>SUM(F50/E50*100)</f>
        <v>100</v>
      </c>
    </row>
    <row r="51" spans="2:8" ht="18.75">
      <c r="B51" s="3" t="s">
        <v>61</v>
      </c>
      <c r="C51" s="4"/>
      <c r="D51" s="8"/>
      <c r="E51" s="8"/>
      <c r="F51" s="8"/>
      <c r="G51" s="8"/>
      <c r="H51" s="8"/>
    </row>
    <row r="52" spans="2:8" ht="37.5">
      <c r="B52" s="10" t="s">
        <v>62</v>
      </c>
      <c r="C52" s="12" t="s">
        <v>55</v>
      </c>
      <c r="D52" s="8">
        <v>3017.81</v>
      </c>
      <c r="E52" s="8">
        <v>3012.48</v>
      </c>
      <c r="F52" s="8">
        <v>2895.6</v>
      </c>
      <c r="G52" s="8">
        <f aca="true" t="shared" si="2" ref="G52:G57">SUM(F52/D52*100)</f>
        <v>95.95037460940217</v>
      </c>
      <c r="H52" s="8">
        <f aca="true" t="shared" si="3" ref="H52:H57">SUM(F52/E52*100)</f>
        <v>96.12014021669853</v>
      </c>
    </row>
    <row r="53" spans="2:8" ht="37.5">
      <c r="B53" s="10" t="s">
        <v>62</v>
      </c>
      <c r="C53" s="12" t="s">
        <v>23</v>
      </c>
      <c r="D53" s="8">
        <v>101</v>
      </c>
      <c r="E53" s="8">
        <v>101.2</v>
      </c>
      <c r="F53" s="8">
        <v>93</v>
      </c>
      <c r="G53" s="8">
        <f t="shared" si="2"/>
        <v>92.07920792079209</v>
      </c>
      <c r="H53" s="8">
        <f t="shared" si="3"/>
        <v>91.89723320158103</v>
      </c>
    </row>
    <row r="54" spans="2:8" ht="18.75">
      <c r="B54" s="6" t="s">
        <v>63</v>
      </c>
      <c r="C54" s="4" t="s">
        <v>22</v>
      </c>
      <c r="D54" s="8">
        <v>299.16</v>
      </c>
      <c r="E54" s="8">
        <v>298.63</v>
      </c>
      <c r="F54" s="8">
        <v>354.4</v>
      </c>
      <c r="G54" s="8">
        <f t="shared" si="2"/>
        <v>118.46503543254443</v>
      </c>
      <c r="H54" s="8">
        <f t="shared" si="3"/>
        <v>118.67528379600174</v>
      </c>
    </row>
    <row r="55" spans="2:8" ht="37.5">
      <c r="B55" s="6" t="s">
        <v>63</v>
      </c>
      <c r="C55" s="4" t="s">
        <v>23</v>
      </c>
      <c r="D55" s="8">
        <v>101</v>
      </c>
      <c r="E55" s="8">
        <v>101.2</v>
      </c>
      <c r="F55" s="8">
        <v>109.1</v>
      </c>
      <c r="G55" s="8">
        <f t="shared" si="2"/>
        <v>108.01980198019801</v>
      </c>
      <c r="H55" s="8">
        <f t="shared" si="3"/>
        <v>107.80632411067192</v>
      </c>
    </row>
    <row r="56" spans="2:8" ht="18.75">
      <c r="B56" s="10" t="s">
        <v>64</v>
      </c>
      <c r="C56" s="12" t="s">
        <v>33</v>
      </c>
      <c r="D56" s="8">
        <v>1224.54</v>
      </c>
      <c r="E56" s="8">
        <v>1233.97</v>
      </c>
      <c r="F56" s="8">
        <v>1227.9</v>
      </c>
      <c r="G56" s="8">
        <f t="shared" si="2"/>
        <v>100.27438875006125</v>
      </c>
      <c r="H56" s="8">
        <f t="shared" si="3"/>
        <v>99.50809176884366</v>
      </c>
    </row>
    <row r="57" spans="2:8" ht="37.5">
      <c r="B57" s="10" t="s">
        <v>64</v>
      </c>
      <c r="C57" s="4" t="s">
        <v>23</v>
      </c>
      <c r="D57" s="8">
        <v>100.2</v>
      </c>
      <c r="E57" s="8">
        <v>100.6</v>
      </c>
      <c r="F57" s="8">
        <v>101.6</v>
      </c>
      <c r="G57" s="8">
        <f t="shared" si="2"/>
        <v>101.39720558882235</v>
      </c>
      <c r="H57" s="8">
        <f t="shared" si="3"/>
        <v>100.99403578528828</v>
      </c>
    </row>
    <row r="58" spans="2:8" ht="37.5">
      <c r="B58" s="3" t="s">
        <v>164</v>
      </c>
      <c r="C58" s="4"/>
      <c r="D58" s="9"/>
      <c r="E58" s="9"/>
      <c r="F58" s="9"/>
      <c r="G58" s="9"/>
      <c r="H58" s="9"/>
    </row>
    <row r="59" spans="2:8" ht="40.5" customHeight="1">
      <c r="B59" s="6" t="s">
        <v>65</v>
      </c>
      <c r="C59" s="4" t="s">
        <v>66</v>
      </c>
      <c r="D59" s="15">
        <v>249</v>
      </c>
      <c r="E59" s="15">
        <v>250</v>
      </c>
      <c r="F59" s="15">
        <v>215</v>
      </c>
      <c r="G59" s="8">
        <f>SUM(F59/D59*100)</f>
        <v>86.34538152610442</v>
      </c>
      <c r="H59" s="8">
        <f>SUM(F59/E59*100)</f>
        <v>86</v>
      </c>
    </row>
    <row r="60" spans="2:8" ht="56.25">
      <c r="B60" s="6" t="s">
        <v>67</v>
      </c>
      <c r="C60" s="11" t="s">
        <v>68</v>
      </c>
      <c r="D60" s="15">
        <v>3.44</v>
      </c>
      <c r="E60" s="15">
        <v>3.5</v>
      </c>
      <c r="F60" s="15">
        <v>2.73</v>
      </c>
      <c r="G60" s="8">
        <f>SUM(F60/D60*100)</f>
        <v>79.36046511627907</v>
      </c>
      <c r="H60" s="8">
        <f>SUM(F60/E60*100)</f>
        <v>78</v>
      </c>
    </row>
    <row r="61" spans="2:8" ht="37.5">
      <c r="B61" s="6" t="s">
        <v>69</v>
      </c>
      <c r="C61" s="4" t="s">
        <v>70</v>
      </c>
      <c r="D61" s="15">
        <v>5.5</v>
      </c>
      <c r="E61" s="15">
        <v>5.51</v>
      </c>
      <c r="F61" s="15">
        <v>5.45</v>
      </c>
      <c r="G61" s="8">
        <f>SUM(F61/D61*100)</f>
        <v>99.0909090909091</v>
      </c>
      <c r="H61" s="8">
        <f>SUM(F61/E61*100)</f>
        <v>98.91107078039929</v>
      </c>
    </row>
    <row r="62" spans="2:8" ht="19.5">
      <c r="B62" s="3" t="s">
        <v>165</v>
      </c>
      <c r="C62" s="4"/>
      <c r="D62" s="9"/>
      <c r="E62" s="9"/>
      <c r="F62" s="9"/>
      <c r="G62" s="9"/>
      <c r="H62" s="9"/>
    </row>
    <row r="63" spans="2:8" ht="75">
      <c r="B63" s="6" t="s">
        <v>73</v>
      </c>
      <c r="C63" s="4" t="s">
        <v>22</v>
      </c>
      <c r="D63" s="16">
        <v>754.13</v>
      </c>
      <c r="E63" s="16">
        <v>781.78</v>
      </c>
      <c r="F63" s="16">
        <v>866.3</v>
      </c>
      <c r="G63" s="8">
        <f>SUM(F63/D63*100)</f>
        <v>114.87409332608436</v>
      </c>
      <c r="H63" s="8">
        <f>SUM(F63/E63*100)</f>
        <v>110.81122566450921</v>
      </c>
    </row>
    <row r="64" spans="2:8" ht="37.5">
      <c r="B64" s="6" t="s">
        <v>74</v>
      </c>
      <c r="C64" s="4" t="s">
        <v>23</v>
      </c>
      <c r="D64" s="8">
        <v>98.44</v>
      </c>
      <c r="E64" s="8">
        <v>103.01</v>
      </c>
      <c r="F64" s="8">
        <v>87.4</v>
      </c>
      <c r="G64" s="8">
        <f>SUM(F64/D64*100)</f>
        <v>88.78504672897198</v>
      </c>
      <c r="H64" s="8">
        <f>SUM(F64/E64*100)</f>
        <v>84.84613144354917</v>
      </c>
    </row>
    <row r="65" spans="2:8" ht="18.75">
      <c r="B65" s="6" t="s">
        <v>72</v>
      </c>
      <c r="C65" s="4" t="s">
        <v>24</v>
      </c>
      <c r="D65" s="8">
        <v>107</v>
      </c>
      <c r="E65" s="8">
        <v>106</v>
      </c>
      <c r="F65" s="8">
        <v>105</v>
      </c>
      <c r="G65" s="8">
        <f>SUM(F65/D65*100)</f>
        <v>98.13084112149532</v>
      </c>
      <c r="H65" s="8">
        <f>SUM(F65/E65*100)</f>
        <v>99.05660377358491</v>
      </c>
    </row>
    <row r="66" spans="2:8" ht="93.75">
      <c r="B66" s="14" t="s">
        <v>75</v>
      </c>
      <c r="C66" s="12"/>
      <c r="D66" s="8"/>
      <c r="E66" s="8"/>
      <c r="F66" s="8"/>
      <c r="G66" s="8"/>
      <c r="H66" s="8"/>
    </row>
    <row r="67" spans="2:8" ht="37.5">
      <c r="B67" s="10" t="s">
        <v>76</v>
      </c>
      <c r="C67" s="12" t="s">
        <v>77</v>
      </c>
      <c r="D67" s="8">
        <v>336.44</v>
      </c>
      <c r="E67" s="8">
        <v>348.88</v>
      </c>
      <c r="F67" s="8">
        <v>454.4</v>
      </c>
      <c r="G67" s="8">
        <f aca="true" t="shared" si="4" ref="G67:G77">SUM(F67/D67*100)</f>
        <v>135.06122934252764</v>
      </c>
      <c r="H67" s="8">
        <f aca="true" t="shared" si="5" ref="H67:H77">SUM(F67/E67*100)</f>
        <v>130.24535656959412</v>
      </c>
    </row>
    <row r="68" spans="2:8" ht="37.5">
      <c r="B68" s="10" t="s">
        <v>78</v>
      </c>
      <c r="C68" s="12" t="s">
        <v>77</v>
      </c>
      <c r="D68" s="16">
        <v>138.25</v>
      </c>
      <c r="E68" s="16">
        <v>143.14</v>
      </c>
      <c r="F68" s="16">
        <v>155.1</v>
      </c>
      <c r="G68" s="8">
        <f t="shared" si="4"/>
        <v>112.18806509945749</v>
      </c>
      <c r="H68" s="8">
        <f t="shared" si="5"/>
        <v>108.35545619673049</v>
      </c>
    </row>
    <row r="69" spans="2:8" ht="37.5">
      <c r="B69" s="10" t="s">
        <v>79</v>
      </c>
      <c r="C69" s="12" t="s">
        <v>77</v>
      </c>
      <c r="D69" s="8">
        <v>30.53</v>
      </c>
      <c r="E69" s="8">
        <v>31.66</v>
      </c>
      <c r="F69" s="8">
        <v>26.4</v>
      </c>
      <c r="G69" s="8">
        <f t="shared" si="4"/>
        <v>86.47232230592859</v>
      </c>
      <c r="H69" s="8">
        <f t="shared" si="5"/>
        <v>83.3859759949463</v>
      </c>
    </row>
    <row r="70" spans="2:8" ht="37.5">
      <c r="B70" s="10" t="s">
        <v>80</v>
      </c>
      <c r="C70" s="12" t="s">
        <v>77</v>
      </c>
      <c r="D70" s="8">
        <v>18.21</v>
      </c>
      <c r="E70" s="8">
        <v>18.89</v>
      </c>
      <c r="F70" s="8">
        <v>6</v>
      </c>
      <c r="G70" s="8">
        <f t="shared" si="4"/>
        <v>32.948929159802304</v>
      </c>
      <c r="H70" s="8">
        <f t="shared" si="5"/>
        <v>31.762837480148225</v>
      </c>
    </row>
    <row r="71" spans="2:8" ht="56.25">
      <c r="B71" s="10" t="s">
        <v>81</v>
      </c>
      <c r="C71" s="12" t="s">
        <v>77</v>
      </c>
      <c r="D71" s="8">
        <v>4.74</v>
      </c>
      <c r="E71" s="8">
        <v>4.91</v>
      </c>
      <c r="F71" s="8">
        <v>4.8</v>
      </c>
      <c r="G71" s="8">
        <f t="shared" si="4"/>
        <v>101.26582278481011</v>
      </c>
      <c r="H71" s="8">
        <f t="shared" si="5"/>
        <v>97.75967413441956</v>
      </c>
    </row>
    <row r="72" spans="2:8" ht="37.5">
      <c r="B72" s="10" t="s">
        <v>82</v>
      </c>
      <c r="C72" s="12" t="s">
        <v>77</v>
      </c>
      <c r="D72" s="8">
        <v>19.27</v>
      </c>
      <c r="E72" s="8">
        <v>19.98</v>
      </c>
      <c r="F72" s="8">
        <v>14.7</v>
      </c>
      <c r="G72" s="8">
        <f t="shared" si="4"/>
        <v>76.28437986507525</v>
      </c>
      <c r="H72" s="8">
        <f t="shared" si="5"/>
        <v>73.57357357357357</v>
      </c>
    </row>
    <row r="73" spans="2:8" ht="37.5">
      <c r="B73" s="10" t="s">
        <v>83</v>
      </c>
      <c r="C73" s="12" t="s">
        <v>77</v>
      </c>
      <c r="D73" s="8">
        <v>1.05</v>
      </c>
      <c r="E73" s="8">
        <v>1.09</v>
      </c>
      <c r="F73" s="8">
        <v>4</v>
      </c>
      <c r="G73" s="8">
        <f t="shared" si="4"/>
        <v>380.9523809523809</v>
      </c>
      <c r="H73" s="8">
        <f t="shared" si="5"/>
        <v>366.9724770642202</v>
      </c>
    </row>
    <row r="74" spans="2:8" ht="37.5">
      <c r="B74" s="10" t="s">
        <v>84</v>
      </c>
      <c r="C74" s="12" t="s">
        <v>77</v>
      </c>
      <c r="D74" s="8">
        <v>129.82</v>
      </c>
      <c r="E74" s="8">
        <v>134.62</v>
      </c>
      <c r="F74" s="8">
        <v>170.2</v>
      </c>
      <c r="G74" s="8">
        <f t="shared" si="4"/>
        <v>131.10460637806193</v>
      </c>
      <c r="H74" s="8">
        <f t="shared" si="5"/>
        <v>126.42995097310947</v>
      </c>
    </row>
    <row r="75" spans="2:8" ht="37.5">
      <c r="B75" s="10" t="s">
        <v>85</v>
      </c>
      <c r="C75" s="12" t="s">
        <v>77</v>
      </c>
      <c r="D75" s="8">
        <v>9.79</v>
      </c>
      <c r="E75" s="8">
        <v>10.15</v>
      </c>
      <c r="F75" s="8">
        <v>21.4</v>
      </c>
      <c r="G75" s="8">
        <f t="shared" si="4"/>
        <v>218.59039836567925</v>
      </c>
      <c r="H75" s="8">
        <f t="shared" si="5"/>
        <v>210.8374384236453</v>
      </c>
    </row>
    <row r="76" spans="2:8" ht="37.5">
      <c r="B76" s="10" t="s">
        <v>86</v>
      </c>
      <c r="C76" s="12" t="s">
        <v>77</v>
      </c>
      <c r="D76" s="8">
        <v>4.74</v>
      </c>
      <c r="E76" s="8">
        <v>4.91</v>
      </c>
      <c r="F76" s="8">
        <v>5.6</v>
      </c>
      <c r="G76" s="8">
        <f t="shared" si="4"/>
        <v>118.1434599156118</v>
      </c>
      <c r="H76" s="8">
        <f t="shared" si="5"/>
        <v>114.0529531568228</v>
      </c>
    </row>
    <row r="77" spans="2:8" ht="37.5">
      <c r="B77" s="10" t="s">
        <v>87</v>
      </c>
      <c r="C77" s="12" t="s">
        <v>77</v>
      </c>
      <c r="D77" s="8">
        <v>61.28</v>
      </c>
      <c r="E77" s="8">
        <v>63.54</v>
      </c>
      <c r="F77" s="8">
        <v>3</v>
      </c>
      <c r="G77" s="8">
        <f t="shared" si="4"/>
        <v>4.89556135770235</v>
      </c>
      <c r="H77" s="8">
        <f t="shared" si="5"/>
        <v>4.721435316336167</v>
      </c>
    </row>
    <row r="78" spans="2:8" ht="79.5" customHeight="1">
      <c r="B78" s="14" t="s">
        <v>88</v>
      </c>
      <c r="C78" s="4"/>
      <c r="D78" s="17"/>
      <c r="E78" s="17"/>
      <c r="F78" s="17"/>
      <c r="G78" s="17"/>
      <c r="H78" s="17"/>
    </row>
    <row r="79" spans="2:8" ht="23.25" customHeight="1">
      <c r="B79" s="10" t="s">
        <v>89</v>
      </c>
      <c r="C79" s="4" t="s">
        <v>90</v>
      </c>
      <c r="D79" s="8">
        <f>SUM(D63-D80)</f>
        <v>468.23</v>
      </c>
      <c r="E79" s="8">
        <f>SUM(E63-E80)</f>
        <v>490.78</v>
      </c>
      <c r="F79" s="8">
        <v>640.3</v>
      </c>
      <c r="G79" s="8">
        <f aca="true" t="shared" si="6" ref="G79:G84">SUM(F79/D79*100)</f>
        <v>136.74903359460095</v>
      </c>
      <c r="H79" s="8">
        <f aca="true" t="shared" si="7" ref="H79:H84">SUM(F79/E79*100)</f>
        <v>130.46578915196218</v>
      </c>
    </row>
    <row r="80" spans="2:8" ht="18.75">
      <c r="B80" s="10" t="s">
        <v>91</v>
      </c>
      <c r="C80" s="4" t="s">
        <v>90</v>
      </c>
      <c r="D80" s="18">
        <f>SUM(D81+D82+D84+D89+D83)</f>
        <v>285.9</v>
      </c>
      <c r="E80" s="18">
        <f>SUM(E81+E82+E84+E89+E83)</f>
        <v>291</v>
      </c>
      <c r="F80" s="18">
        <v>226</v>
      </c>
      <c r="G80" s="8">
        <f t="shared" si="6"/>
        <v>79.04861839804128</v>
      </c>
      <c r="H80" s="8">
        <f t="shared" si="7"/>
        <v>77.66323024054984</v>
      </c>
    </row>
    <row r="81" spans="2:8" ht="18.75">
      <c r="B81" s="6" t="s">
        <v>92</v>
      </c>
      <c r="C81" s="4" t="s">
        <v>90</v>
      </c>
      <c r="D81" s="8">
        <v>17</v>
      </c>
      <c r="E81" s="8">
        <v>17</v>
      </c>
      <c r="F81" s="8">
        <v>0</v>
      </c>
      <c r="G81" s="8">
        <f t="shared" si="6"/>
        <v>0</v>
      </c>
      <c r="H81" s="8">
        <f t="shared" si="7"/>
        <v>0</v>
      </c>
    </row>
    <row r="82" spans="2:8" ht="18.75">
      <c r="B82" s="6" t="s">
        <v>93</v>
      </c>
      <c r="C82" s="4" t="s">
        <v>90</v>
      </c>
      <c r="D82" s="8">
        <v>0</v>
      </c>
      <c r="E82" s="8">
        <v>0</v>
      </c>
      <c r="F82" s="8">
        <v>0</v>
      </c>
      <c r="G82" s="8" t="e">
        <f t="shared" si="6"/>
        <v>#DIV/0!</v>
      </c>
      <c r="H82" s="8" t="e">
        <f t="shared" si="7"/>
        <v>#DIV/0!</v>
      </c>
    </row>
    <row r="83" spans="2:8" ht="18.75">
      <c r="B83" s="6" t="s">
        <v>94</v>
      </c>
      <c r="C83" s="4" t="s">
        <v>90</v>
      </c>
      <c r="D83" s="8">
        <v>5</v>
      </c>
      <c r="E83" s="8">
        <v>5</v>
      </c>
      <c r="F83" s="8">
        <v>0.5</v>
      </c>
      <c r="G83" s="8">
        <f t="shared" si="6"/>
        <v>10</v>
      </c>
      <c r="H83" s="8">
        <f t="shared" si="7"/>
        <v>10</v>
      </c>
    </row>
    <row r="84" spans="2:8" ht="18.75">
      <c r="B84" s="6" t="s">
        <v>95</v>
      </c>
      <c r="C84" s="4" t="s">
        <v>90</v>
      </c>
      <c r="D84" s="18">
        <f>SUM(D86+D87+D88)</f>
        <v>183.9</v>
      </c>
      <c r="E84" s="18">
        <f>SUM(E86+E87+E88)</f>
        <v>187</v>
      </c>
      <c r="F84" s="18">
        <v>200.8</v>
      </c>
      <c r="G84" s="8">
        <f t="shared" si="6"/>
        <v>109.18977705274607</v>
      </c>
      <c r="H84" s="8">
        <f t="shared" si="7"/>
        <v>107.37967914438504</v>
      </c>
    </row>
    <row r="85" spans="2:8" ht="18.75">
      <c r="B85" s="6" t="s">
        <v>71</v>
      </c>
      <c r="C85" s="4"/>
      <c r="D85" s="8"/>
      <c r="E85" s="8"/>
      <c r="F85" s="8"/>
      <c r="G85" s="8"/>
      <c r="H85" s="8"/>
    </row>
    <row r="86" spans="2:8" ht="18.75">
      <c r="B86" s="10" t="s">
        <v>96</v>
      </c>
      <c r="C86" s="4" t="s">
        <v>90</v>
      </c>
      <c r="D86" s="8">
        <v>40.5</v>
      </c>
      <c r="E86" s="8">
        <v>41</v>
      </c>
      <c r="F86" s="8">
        <v>147.4</v>
      </c>
      <c r="G86" s="8">
        <f>SUM(F86/D86*100)</f>
        <v>363.95061728395063</v>
      </c>
      <c r="H86" s="8">
        <f>SUM(F86/E86*100)</f>
        <v>359.5121951219512</v>
      </c>
    </row>
    <row r="87" spans="2:8" ht="18.75">
      <c r="B87" s="10" t="s">
        <v>97</v>
      </c>
      <c r="C87" s="4" t="s">
        <v>90</v>
      </c>
      <c r="D87" s="8">
        <v>128.8</v>
      </c>
      <c r="E87" s="8">
        <v>130</v>
      </c>
      <c r="F87" s="8">
        <v>19.6</v>
      </c>
      <c r="G87" s="8">
        <f>SUM(F87/D87*100)</f>
        <v>15.217391304347828</v>
      </c>
      <c r="H87" s="8">
        <f>SUM(F87/E87*100)</f>
        <v>15.076923076923077</v>
      </c>
    </row>
    <row r="88" spans="2:8" ht="18.75">
      <c r="B88" s="10" t="s">
        <v>98</v>
      </c>
      <c r="C88" s="4" t="s">
        <v>90</v>
      </c>
      <c r="D88" s="8">
        <v>14.6</v>
      </c>
      <c r="E88" s="8">
        <v>16</v>
      </c>
      <c r="F88" s="8">
        <v>33.8</v>
      </c>
      <c r="G88" s="8">
        <f>SUM(F88/D88*100)</f>
        <v>231.50684931506848</v>
      </c>
      <c r="H88" s="8">
        <f>SUM(F88/E88*100)</f>
        <v>211.24999999999997</v>
      </c>
    </row>
    <row r="89" spans="2:8" ht="18.75">
      <c r="B89" s="6" t="s">
        <v>99</v>
      </c>
      <c r="C89" s="4" t="s">
        <v>90</v>
      </c>
      <c r="D89" s="8">
        <v>80</v>
      </c>
      <c r="E89" s="8">
        <v>82</v>
      </c>
      <c r="F89" s="8">
        <v>24.7</v>
      </c>
      <c r="G89" s="8">
        <f>SUM(F89/D89*100)</f>
        <v>30.874999999999996</v>
      </c>
      <c r="H89" s="8">
        <f>SUM(F89/E89*100)</f>
        <v>30.121951219512194</v>
      </c>
    </row>
    <row r="90" spans="2:8" ht="52.5" customHeight="1">
      <c r="B90" s="19" t="s">
        <v>169</v>
      </c>
      <c r="C90" s="20"/>
      <c r="D90" s="9"/>
      <c r="E90" s="9"/>
      <c r="F90" s="9"/>
      <c r="G90" s="9"/>
      <c r="H90" s="9"/>
    </row>
    <row r="91" spans="2:8" ht="37.5">
      <c r="B91" s="21" t="s">
        <v>171</v>
      </c>
      <c r="C91" s="20" t="s">
        <v>33</v>
      </c>
      <c r="D91" s="8">
        <v>1395.23</v>
      </c>
      <c r="E91" s="8">
        <v>1403.42</v>
      </c>
      <c r="F91" s="8">
        <v>1683.34</v>
      </c>
      <c r="G91" s="8">
        <f>SUM(F91/D91*100)</f>
        <v>120.64964199450985</v>
      </c>
      <c r="H91" s="8">
        <f>SUM(F91/E91*100)</f>
        <v>119.94556155676845</v>
      </c>
    </row>
    <row r="92" spans="2:8" ht="18.75">
      <c r="B92" s="22" t="s">
        <v>100</v>
      </c>
      <c r="C92" s="23" t="s">
        <v>101</v>
      </c>
      <c r="D92" s="8">
        <v>490.1</v>
      </c>
      <c r="E92" s="8">
        <v>498.29</v>
      </c>
      <c r="F92" s="8">
        <v>655.79</v>
      </c>
      <c r="G92" s="8">
        <f>SUM(F92/D92*100)</f>
        <v>133.80738624770453</v>
      </c>
      <c r="H92" s="8">
        <f>SUM(F92/E92*100)</f>
        <v>131.60809970097733</v>
      </c>
    </row>
    <row r="93" spans="2:8" ht="37.5">
      <c r="B93" s="24" t="s">
        <v>170</v>
      </c>
      <c r="C93" s="23" t="s">
        <v>101</v>
      </c>
      <c r="D93" s="8">
        <v>405.5</v>
      </c>
      <c r="E93" s="8">
        <v>411.19</v>
      </c>
      <c r="F93" s="8">
        <v>460.95</v>
      </c>
      <c r="G93" s="8">
        <f>SUM(F93/D93*100)</f>
        <v>113.67447595561035</v>
      </c>
      <c r="H93" s="8">
        <f>SUM(F93/E93*100)</f>
        <v>112.10146161142052</v>
      </c>
    </row>
    <row r="94" spans="2:8" ht="18.75">
      <c r="B94" s="22" t="s">
        <v>71</v>
      </c>
      <c r="C94" s="23"/>
      <c r="D94" s="8"/>
      <c r="E94" s="8"/>
      <c r="F94" s="8"/>
      <c r="G94" s="8"/>
      <c r="H94" s="8"/>
    </row>
    <row r="95" spans="2:8" ht="18.75">
      <c r="B95" s="22" t="s">
        <v>102</v>
      </c>
      <c r="C95" s="23" t="s">
        <v>101</v>
      </c>
      <c r="D95" s="8">
        <v>266.3</v>
      </c>
      <c r="E95" s="8">
        <v>267.82</v>
      </c>
      <c r="F95" s="8">
        <v>314.49</v>
      </c>
      <c r="G95" s="8">
        <f>SUM(F95/D95*100)</f>
        <v>118.09613218174991</v>
      </c>
      <c r="H95" s="8">
        <f>SUM(F95/E95*100)</f>
        <v>117.42588305578374</v>
      </c>
    </row>
    <row r="96" spans="2:8" ht="18.75">
      <c r="B96" s="22" t="s">
        <v>103</v>
      </c>
      <c r="C96" s="23" t="s">
        <v>101</v>
      </c>
      <c r="D96" s="8"/>
      <c r="E96" s="8"/>
      <c r="F96" s="8"/>
      <c r="G96" s="8"/>
      <c r="H96" s="8"/>
    </row>
    <row r="97" spans="2:8" ht="18" customHeight="1">
      <c r="B97" s="22" t="s">
        <v>104</v>
      </c>
      <c r="C97" s="23" t="s">
        <v>101</v>
      </c>
      <c r="D97" s="8">
        <v>19.7</v>
      </c>
      <c r="E97" s="8">
        <v>20.29</v>
      </c>
      <c r="F97" s="8">
        <v>25.37</v>
      </c>
      <c r="G97" s="8">
        <f>SUM(F97/D97*100)</f>
        <v>128.78172588832487</v>
      </c>
      <c r="H97" s="8">
        <f>SUM(F97/E97*100)</f>
        <v>125.03696402168556</v>
      </c>
    </row>
    <row r="98" spans="2:8" ht="18.75">
      <c r="B98" s="22" t="s">
        <v>105</v>
      </c>
      <c r="C98" s="23" t="s">
        <v>101</v>
      </c>
      <c r="D98" s="8">
        <v>7.3</v>
      </c>
      <c r="E98" s="8">
        <v>7.52</v>
      </c>
      <c r="F98" s="8">
        <v>7.84</v>
      </c>
      <c r="G98" s="8">
        <f>SUM(F98/D98*100)</f>
        <v>107.3972602739726</v>
      </c>
      <c r="H98" s="8">
        <f>SUM(F98/E98*100)</f>
        <v>104.25531914893618</v>
      </c>
    </row>
    <row r="99" spans="2:8" ht="18.75">
      <c r="B99" s="22" t="s">
        <v>106</v>
      </c>
      <c r="C99" s="23" t="s">
        <v>101</v>
      </c>
      <c r="D99" s="8">
        <v>69.9</v>
      </c>
      <c r="E99" s="8">
        <v>71.99</v>
      </c>
      <c r="F99" s="8">
        <v>60.28</v>
      </c>
      <c r="G99" s="8">
        <f>SUM(F99/D99*100)</f>
        <v>86.23748211731044</v>
      </c>
      <c r="H99" s="8">
        <f>SUM(F99/E99*100)</f>
        <v>83.73385192387832</v>
      </c>
    </row>
    <row r="100" spans="2:8" ht="18.75">
      <c r="B100" s="19" t="s">
        <v>107</v>
      </c>
      <c r="C100" s="20" t="s">
        <v>101</v>
      </c>
      <c r="D100" s="8">
        <v>84.6</v>
      </c>
      <c r="E100" s="8">
        <v>87.1</v>
      </c>
      <c r="F100" s="8">
        <v>194.84</v>
      </c>
      <c r="G100" s="8">
        <f>SUM(F100/D100*100)</f>
        <v>230.30732860520095</v>
      </c>
      <c r="H100" s="8">
        <f>SUM(F100/E100*100)</f>
        <v>223.69690011481057</v>
      </c>
    </row>
    <row r="101" spans="2:8" ht="18.75">
      <c r="B101" s="19" t="s">
        <v>108</v>
      </c>
      <c r="C101" s="20" t="s">
        <v>101</v>
      </c>
      <c r="D101" s="8">
        <v>905.13</v>
      </c>
      <c r="E101" s="8">
        <v>905.13</v>
      </c>
      <c r="F101" s="8">
        <v>1027.55</v>
      </c>
      <c r="G101" s="8">
        <f>SUM(F101/D101*100)</f>
        <v>113.52512898699634</v>
      </c>
      <c r="H101" s="8">
        <f>SUM(F101/E101*100)</f>
        <v>113.52512898699634</v>
      </c>
    </row>
    <row r="102" spans="2:8" ht="18.75">
      <c r="B102" s="25" t="s">
        <v>71</v>
      </c>
      <c r="C102" s="20"/>
      <c r="D102" s="8"/>
      <c r="E102" s="8"/>
      <c r="F102" s="8"/>
      <c r="G102" s="8"/>
      <c r="H102" s="8"/>
    </row>
    <row r="103" spans="2:8" ht="18.75">
      <c r="B103" s="25" t="s">
        <v>167</v>
      </c>
      <c r="C103" s="20" t="s">
        <v>101</v>
      </c>
      <c r="D103" s="8">
        <v>32.7</v>
      </c>
      <c r="E103" s="8">
        <v>32.7</v>
      </c>
      <c r="F103" s="8">
        <v>70.34</v>
      </c>
      <c r="G103" s="8">
        <f>SUM(F103/D103*100)</f>
        <v>215.1070336391437</v>
      </c>
      <c r="H103" s="8">
        <f>SUM(F103/E103*100)</f>
        <v>215.1070336391437</v>
      </c>
    </row>
    <row r="104" spans="2:8" ht="18.75">
      <c r="B104" s="25" t="s">
        <v>168</v>
      </c>
      <c r="C104" s="20" t="s">
        <v>101</v>
      </c>
      <c r="D104" s="8">
        <v>760.68</v>
      </c>
      <c r="E104" s="8">
        <v>760.68</v>
      </c>
      <c r="F104" s="8">
        <v>828.01</v>
      </c>
      <c r="G104" s="8">
        <f>SUM(F104/D104*100)</f>
        <v>108.85129095020245</v>
      </c>
      <c r="H104" s="8">
        <f>SUM(F104/E104*100)</f>
        <v>108.85129095020245</v>
      </c>
    </row>
    <row r="105" spans="2:8" ht="18.75">
      <c r="B105" s="25" t="s">
        <v>166</v>
      </c>
      <c r="C105" s="20" t="s">
        <v>101</v>
      </c>
      <c r="D105" s="8">
        <v>95.9</v>
      </c>
      <c r="E105" s="8">
        <v>95.9</v>
      </c>
      <c r="F105" s="8">
        <v>99.2</v>
      </c>
      <c r="G105" s="8">
        <f>SUM(F105/D105*100)</f>
        <v>103.44108446298227</v>
      </c>
      <c r="H105" s="8">
        <f>SUM(F105/E105*100)</f>
        <v>103.44108446298227</v>
      </c>
    </row>
    <row r="106" spans="2:8" ht="18.75">
      <c r="B106" s="25" t="s">
        <v>71</v>
      </c>
      <c r="C106" s="26"/>
      <c r="D106" s="8"/>
      <c r="E106" s="8"/>
      <c r="F106" s="8"/>
      <c r="G106" s="8"/>
      <c r="H106" s="8"/>
    </row>
    <row r="107" spans="2:8" ht="18.75">
      <c r="B107" s="25" t="s">
        <v>109</v>
      </c>
      <c r="C107" s="20" t="s">
        <v>101</v>
      </c>
      <c r="D107" s="8">
        <v>0.13</v>
      </c>
      <c r="E107" s="8">
        <v>0.13</v>
      </c>
      <c r="F107" s="8">
        <v>0.13</v>
      </c>
      <c r="G107" s="8">
        <f>SUM(F107/D107*100)</f>
        <v>100</v>
      </c>
      <c r="H107" s="8">
        <f>SUM(F107/E107*100)</f>
        <v>100</v>
      </c>
    </row>
    <row r="108" spans="2:8" ht="37.5">
      <c r="B108" s="21" t="s">
        <v>172</v>
      </c>
      <c r="C108" s="20" t="s">
        <v>101</v>
      </c>
      <c r="D108" s="8">
        <v>1395.23</v>
      </c>
      <c r="E108" s="8">
        <v>1403.42</v>
      </c>
      <c r="F108" s="8">
        <v>1660.7</v>
      </c>
      <c r="G108" s="8">
        <f>SUM(F108/D108*100)</f>
        <v>119.02697046365117</v>
      </c>
      <c r="H108" s="8">
        <f>SUM(F108/E108*100)</f>
        <v>118.33235952173975</v>
      </c>
    </row>
    <row r="109" spans="2:8" ht="18.75">
      <c r="B109" s="27" t="s">
        <v>110</v>
      </c>
      <c r="C109" s="23"/>
      <c r="D109" s="8"/>
      <c r="E109" s="8"/>
      <c r="F109" s="8"/>
      <c r="G109" s="8"/>
      <c r="H109" s="8"/>
    </row>
    <row r="110" spans="2:8" ht="18.75">
      <c r="B110" s="22" t="s">
        <v>111</v>
      </c>
      <c r="C110" s="23" t="s">
        <v>101</v>
      </c>
      <c r="D110" s="8">
        <v>130.71</v>
      </c>
      <c r="E110" s="8">
        <v>131.31</v>
      </c>
      <c r="F110" s="8">
        <v>153.7</v>
      </c>
      <c r="G110" s="8">
        <f>SUM(F110/D110*100)</f>
        <v>117.58855481600487</v>
      </c>
      <c r="H110" s="8">
        <f>SUM(F110/E110*100)</f>
        <v>117.05125276064274</v>
      </c>
    </row>
    <row r="111" spans="2:8" ht="18.75">
      <c r="B111" s="22" t="s">
        <v>112</v>
      </c>
      <c r="C111" s="23" t="s">
        <v>101</v>
      </c>
      <c r="D111" s="8">
        <v>1.25</v>
      </c>
      <c r="E111" s="8">
        <v>1.25</v>
      </c>
      <c r="F111" s="8">
        <v>1.24</v>
      </c>
      <c r="G111" s="8">
        <f>SUM(F111/D111*100)</f>
        <v>99.2</v>
      </c>
      <c r="H111" s="8">
        <f>SUM(F111/E111*100)</f>
        <v>99.2</v>
      </c>
    </row>
    <row r="112" spans="2:8" ht="25.5" customHeight="1">
      <c r="B112" s="22" t="s">
        <v>113</v>
      </c>
      <c r="C112" s="23" t="s">
        <v>101</v>
      </c>
      <c r="D112" s="8">
        <v>5.15</v>
      </c>
      <c r="E112" s="8">
        <v>5.18</v>
      </c>
      <c r="F112" s="8">
        <v>3.86</v>
      </c>
      <c r="G112" s="8">
        <f>SUM(F112/D112*100)</f>
        <v>74.9514563106796</v>
      </c>
      <c r="H112" s="8">
        <f>SUM(F112/E112*100)</f>
        <v>74.51737451737452</v>
      </c>
    </row>
    <row r="113" spans="2:8" ht="18.75">
      <c r="B113" s="22" t="s">
        <v>114</v>
      </c>
      <c r="C113" s="23" t="s">
        <v>101</v>
      </c>
      <c r="D113" s="8">
        <v>62.87</v>
      </c>
      <c r="E113" s="8">
        <v>63</v>
      </c>
      <c r="F113" s="8">
        <v>136.42</v>
      </c>
      <c r="G113" s="8">
        <f>SUM(F113/D113*100)</f>
        <v>216.98743438842052</v>
      </c>
      <c r="H113" s="8">
        <f>SUM(F113/E113*100)</f>
        <v>216.5396825396825</v>
      </c>
    </row>
    <row r="114" spans="2:8" ht="18.75">
      <c r="B114" s="22" t="s">
        <v>115</v>
      </c>
      <c r="C114" s="23" t="s">
        <v>101</v>
      </c>
      <c r="D114" s="8">
        <v>28.15</v>
      </c>
      <c r="E114" s="8">
        <v>28.3</v>
      </c>
      <c r="F114" s="8">
        <v>34.41</v>
      </c>
      <c r="G114" s="8">
        <f>SUM(F114/D114*100)</f>
        <v>122.2380106571936</v>
      </c>
      <c r="H114" s="8">
        <f>SUM(F114/E114*100)</f>
        <v>121.59010600706712</v>
      </c>
    </row>
    <row r="115" spans="2:8" ht="18.75">
      <c r="B115" s="22" t="s">
        <v>116</v>
      </c>
      <c r="C115" s="23" t="s">
        <v>101</v>
      </c>
      <c r="D115" s="8"/>
      <c r="E115" s="8"/>
      <c r="F115" s="8"/>
      <c r="G115" s="8"/>
      <c r="H115" s="8"/>
    </row>
    <row r="116" spans="2:8" ht="18.75">
      <c r="B116" s="22" t="s">
        <v>117</v>
      </c>
      <c r="C116" s="23" t="s">
        <v>101</v>
      </c>
      <c r="D116" s="8">
        <v>644.64</v>
      </c>
      <c r="E116" s="8">
        <v>648.73</v>
      </c>
      <c r="F116" s="8">
        <v>762.94</v>
      </c>
      <c r="G116" s="8">
        <f>SUM(F116/D116*100)</f>
        <v>118.35132787292133</v>
      </c>
      <c r="H116" s="8">
        <f>SUM(F116/E116*100)</f>
        <v>117.60516701863641</v>
      </c>
    </row>
    <row r="117" spans="2:8" ht="18.75">
      <c r="B117" s="22" t="s">
        <v>118</v>
      </c>
      <c r="C117" s="23" t="s">
        <v>101</v>
      </c>
      <c r="D117" s="8">
        <v>85.1</v>
      </c>
      <c r="E117" s="8">
        <v>85.52</v>
      </c>
      <c r="F117" s="8">
        <v>98.49</v>
      </c>
      <c r="G117" s="8">
        <f>SUM(F117/D117*100)</f>
        <v>115.73443008225617</v>
      </c>
      <c r="H117" s="8">
        <f>SUM(F117/E117*100)</f>
        <v>115.16604303086997</v>
      </c>
    </row>
    <row r="118" spans="2:8" ht="18.75">
      <c r="B118" s="22" t="s">
        <v>119</v>
      </c>
      <c r="C118" s="23" t="s">
        <v>101</v>
      </c>
      <c r="D118" s="8"/>
      <c r="E118" s="8"/>
      <c r="F118" s="8"/>
      <c r="G118" s="8"/>
      <c r="H118" s="8"/>
    </row>
    <row r="119" spans="2:8" ht="18.75">
      <c r="B119" s="22" t="s">
        <v>120</v>
      </c>
      <c r="C119" s="23" t="s">
        <v>101</v>
      </c>
      <c r="D119" s="8">
        <v>412.07</v>
      </c>
      <c r="E119" s="8">
        <v>414.13</v>
      </c>
      <c r="F119" s="8">
        <v>443.39</v>
      </c>
      <c r="G119" s="8">
        <f>SUM(F119/D119*100)</f>
        <v>107.6006503749363</v>
      </c>
      <c r="H119" s="8">
        <f>SUM(F119/E119*100)</f>
        <v>107.06541424190472</v>
      </c>
    </row>
    <row r="120" spans="2:8" ht="18.75">
      <c r="B120" s="22" t="s">
        <v>121</v>
      </c>
      <c r="C120" s="23" t="s">
        <v>101</v>
      </c>
      <c r="D120" s="8">
        <v>25.29</v>
      </c>
      <c r="E120" s="8">
        <v>26</v>
      </c>
      <c r="F120" s="8">
        <v>26.25</v>
      </c>
      <c r="G120" s="8">
        <f>SUM(F120/D120*100)</f>
        <v>103.79596678529064</v>
      </c>
      <c r="H120" s="8">
        <f>SUM(F120/E120*100)</f>
        <v>100.96153846153845</v>
      </c>
    </row>
    <row r="121" spans="2:8" ht="37.5">
      <c r="B121" s="28" t="s">
        <v>173</v>
      </c>
      <c r="C121" s="23" t="s">
        <v>101</v>
      </c>
      <c r="D121" s="8">
        <v>0</v>
      </c>
      <c r="E121" s="8">
        <v>0</v>
      </c>
      <c r="F121" s="8">
        <v>22.64</v>
      </c>
      <c r="G121" s="8"/>
      <c r="H121" s="8"/>
    </row>
    <row r="122" spans="2:8" ht="18.75">
      <c r="B122" s="21" t="s">
        <v>174</v>
      </c>
      <c r="C122" s="20" t="s">
        <v>101</v>
      </c>
      <c r="D122" s="8">
        <v>0</v>
      </c>
      <c r="E122" s="8">
        <v>0</v>
      </c>
      <c r="F122" s="8">
        <v>0</v>
      </c>
      <c r="G122" s="8"/>
      <c r="H122" s="8"/>
    </row>
    <row r="123" spans="2:8" ht="19.5">
      <c r="B123" s="3" t="s">
        <v>175</v>
      </c>
      <c r="C123" s="4"/>
      <c r="D123" s="9"/>
      <c r="E123" s="9"/>
      <c r="F123" s="9"/>
      <c r="G123" s="9"/>
      <c r="H123" s="9"/>
    </row>
    <row r="124" spans="2:8" ht="37.5">
      <c r="B124" s="10" t="s">
        <v>123</v>
      </c>
      <c r="C124" s="4" t="s">
        <v>53</v>
      </c>
      <c r="D124" s="8">
        <v>24.52</v>
      </c>
      <c r="E124" s="8">
        <v>24.66</v>
      </c>
      <c r="F124" s="8">
        <v>24.4</v>
      </c>
      <c r="G124" s="8">
        <f>SUM(F124/D124*100)</f>
        <v>99.510603588907</v>
      </c>
      <c r="H124" s="8">
        <f>SUM(F124/E124*100)</f>
        <v>98.94566098945661</v>
      </c>
    </row>
    <row r="125" spans="2:8" ht="37.5">
      <c r="B125" s="10" t="s">
        <v>123</v>
      </c>
      <c r="C125" s="12" t="s">
        <v>24</v>
      </c>
      <c r="D125" s="8">
        <v>107.2</v>
      </c>
      <c r="E125" s="8">
        <v>107.8</v>
      </c>
      <c r="F125" s="8">
        <v>101.24</v>
      </c>
      <c r="G125" s="8">
        <f>SUM(F125/D125*100)</f>
        <v>94.44029850746269</v>
      </c>
      <c r="H125" s="8">
        <f>SUM(F125/E125*100)</f>
        <v>93.91465677179963</v>
      </c>
    </row>
    <row r="126" spans="2:8" ht="37.5">
      <c r="B126" s="3" t="s">
        <v>124</v>
      </c>
      <c r="C126" s="4" t="s">
        <v>122</v>
      </c>
      <c r="D126" s="8"/>
      <c r="E126" s="8"/>
      <c r="F126" s="8"/>
      <c r="G126" s="8"/>
      <c r="H126" s="8"/>
    </row>
    <row r="127" spans="2:8" ht="37.5">
      <c r="B127" s="6" t="s">
        <v>125</v>
      </c>
      <c r="C127" s="4" t="s">
        <v>68</v>
      </c>
      <c r="D127" s="8">
        <v>5.65</v>
      </c>
      <c r="E127" s="8">
        <v>5.65</v>
      </c>
      <c r="F127" s="8">
        <v>5.81</v>
      </c>
      <c r="G127" s="8">
        <f aca="true" t="shared" si="8" ref="G127:G137">SUM(F127/D127*100)</f>
        <v>102.83185840707962</v>
      </c>
      <c r="H127" s="8">
        <f aca="true" t="shared" si="9" ref="H127:H137">SUM(F127/E127*100)</f>
        <v>102.83185840707962</v>
      </c>
    </row>
    <row r="128" spans="2:8" ht="37.5">
      <c r="B128" s="10" t="s">
        <v>126</v>
      </c>
      <c r="C128" s="12" t="s">
        <v>68</v>
      </c>
      <c r="D128" s="8">
        <v>0.07</v>
      </c>
      <c r="E128" s="8">
        <v>0.07</v>
      </c>
      <c r="F128" s="8">
        <v>0.06</v>
      </c>
      <c r="G128" s="8">
        <f t="shared" si="8"/>
        <v>85.7142857142857</v>
      </c>
      <c r="H128" s="8">
        <f t="shared" si="9"/>
        <v>85.7142857142857</v>
      </c>
    </row>
    <row r="129" spans="2:8" ht="18.75">
      <c r="B129" s="10" t="s">
        <v>127</v>
      </c>
      <c r="C129" s="12" t="s">
        <v>68</v>
      </c>
      <c r="D129" s="8">
        <v>0.19</v>
      </c>
      <c r="E129" s="8">
        <v>0.19</v>
      </c>
      <c r="F129" s="8">
        <v>0.19</v>
      </c>
      <c r="G129" s="8">
        <f t="shared" si="8"/>
        <v>100</v>
      </c>
      <c r="H129" s="8">
        <f t="shared" si="9"/>
        <v>100</v>
      </c>
    </row>
    <row r="130" spans="2:8" ht="18.75">
      <c r="B130" s="10" t="s">
        <v>128</v>
      </c>
      <c r="C130" s="12" t="s">
        <v>68</v>
      </c>
      <c r="D130" s="8">
        <v>23.25</v>
      </c>
      <c r="E130" s="8">
        <v>23.25</v>
      </c>
      <c r="F130" s="8">
        <v>22.84</v>
      </c>
      <c r="G130" s="8">
        <f t="shared" si="8"/>
        <v>98.23655913978494</v>
      </c>
      <c r="H130" s="8">
        <f t="shared" si="9"/>
        <v>98.23655913978494</v>
      </c>
    </row>
    <row r="131" spans="2:8" ht="18.75">
      <c r="B131" s="6" t="s">
        <v>129</v>
      </c>
      <c r="C131" s="12" t="s">
        <v>60</v>
      </c>
      <c r="D131" s="13">
        <v>6.57</v>
      </c>
      <c r="E131" s="13">
        <v>6.57</v>
      </c>
      <c r="F131" s="13">
        <v>7.07</v>
      </c>
      <c r="G131" s="8">
        <f t="shared" si="8"/>
        <v>107.61035007610351</v>
      </c>
      <c r="H131" s="8">
        <f t="shared" si="9"/>
        <v>107.61035007610351</v>
      </c>
    </row>
    <row r="132" spans="2:8" ht="18.75">
      <c r="B132" s="6" t="s">
        <v>130</v>
      </c>
      <c r="C132" s="12" t="s">
        <v>60</v>
      </c>
      <c r="D132" s="8">
        <v>1.6</v>
      </c>
      <c r="E132" s="8">
        <v>1.44</v>
      </c>
      <c r="F132" s="8">
        <v>1.54</v>
      </c>
      <c r="G132" s="8">
        <f t="shared" si="8"/>
        <v>96.25</v>
      </c>
      <c r="H132" s="8">
        <f t="shared" si="9"/>
        <v>106.94444444444444</v>
      </c>
    </row>
    <row r="133" spans="2:8" ht="18.75">
      <c r="B133" s="6" t="s">
        <v>131</v>
      </c>
      <c r="C133" s="4" t="s">
        <v>68</v>
      </c>
      <c r="D133" s="7">
        <v>2.05</v>
      </c>
      <c r="E133" s="7">
        <v>2.05</v>
      </c>
      <c r="F133" s="7">
        <v>2.2</v>
      </c>
      <c r="G133" s="8">
        <f t="shared" si="8"/>
        <v>107.31707317073173</v>
      </c>
      <c r="H133" s="8">
        <f t="shared" si="9"/>
        <v>107.31707317073173</v>
      </c>
    </row>
    <row r="134" spans="2:8" ht="56.25">
      <c r="B134" s="6" t="s">
        <v>132</v>
      </c>
      <c r="C134" s="4" t="s">
        <v>68</v>
      </c>
      <c r="D134" s="8">
        <v>0.5</v>
      </c>
      <c r="E134" s="8">
        <v>0.45</v>
      </c>
      <c r="F134" s="8">
        <v>0.48</v>
      </c>
      <c r="G134" s="8">
        <f t="shared" si="8"/>
        <v>96</v>
      </c>
      <c r="H134" s="8">
        <f t="shared" si="9"/>
        <v>106.66666666666667</v>
      </c>
    </row>
    <row r="135" spans="2:8" ht="56.25">
      <c r="B135" s="10" t="s">
        <v>133</v>
      </c>
      <c r="C135" s="12" t="s">
        <v>134</v>
      </c>
      <c r="D135" s="8">
        <v>1</v>
      </c>
      <c r="E135" s="8">
        <v>1</v>
      </c>
      <c r="F135" s="8">
        <v>1</v>
      </c>
      <c r="G135" s="8">
        <f t="shared" si="8"/>
        <v>100</v>
      </c>
      <c r="H135" s="8">
        <f t="shared" si="9"/>
        <v>100</v>
      </c>
    </row>
    <row r="136" spans="2:8" ht="37.5">
      <c r="B136" s="10" t="s">
        <v>135</v>
      </c>
      <c r="C136" s="11" t="s">
        <v>68</v>
      </c>
      <c r="D136" s="8">
        <v>10.3</v>
      </c>
      <c r="E136" s="8">
        <v>10.3</v>
      </c>
      <c r="F136" s="8">
        <v>10.05</v>
      </c>
      <c r="G136" s="8">
        <f t="shared" si="8"/>
        <v>97.57281553398059</v>
      </c>
      <c r="H136" s="8">
        <f t="shared" si="9"/>
        <v>97.57281553398059</v>
      </c>
    </row>
    <row r="137" spans="2:8" ht="18.75">
      <c r="B137" s="6" t="s">
        <v>136</v>
      </c>
      <c r="C137" s="4" t="s">
        <v>38</v>
      </c>
      <c r="D137" s="8">
        <f>SUM(D124*12*D136)</f>
        <v>3030.6720000000005</v>
      </c>
      <c r="E137" s="8">
        <f>SUM(E124*12*E136)</f>
        <v>3047.9760000000006</v>
      </c>
      <c r="F137" s="8">
        <v>2942.64</v>
      </c>
      <c r="G137" s="8">
        <f t="shared" si="8"/>
        <v>97.09529767655488</v>
      </c>
      <c r="H137" s="8">
        <f t="shared" si="9"/>
        <v>96.54406727612026</v>
      </c>
    </row>
    <row r="138" spans="2:8" ht="75">
      <c r="B138" s="10" t="s">
        <v>137</v>
      </c>
      <c r="C138" s="4" t="s">
        <v>138</v>
      </c>
      <c r="D138" s="8">
        <v>0</v>
      </c>
      <c r="E138" s="8">
        <v>0</v>
      </c>
      <c r="F138" s="8">
        <v>0</v>
      </c>
      <c r="G138" s="8"/>
      <c r="H138" s="8"/>
    </row>
    <row r="139" spans="2:8" ht="19.5">
      <c r="B139" s="14" t="s">
        <v>176</v>
      </c>
      <c r="C139" s="4"/>
      <c r="D139" s="9"/>
      <c r="E139" s="9"/>
      <c r="F139" s="9"/>
      <c r="G139" s="9"/>
      <c r="H139" s="9"/>
    </row>
    <row r="140" spans="2:8" ht="37.5">
      <c r="B140" s="10" t="s">
        <v>139</v>
      </c>
      <c r="C140" s="4" t="s">
        <v>134</v>
      </c>
      <c r="D140" s="8">
        <v>3230</v>
      </c>
      <c r="E140" s="8">
        <v>3330</v>
      </c>
      <c r="F140" s="8">
        <v>3256</v>
      </c>
      <c r="G140" s="8">
        <f>SUM(F140/D140*100)</f>
        <v>100.80495356037152</v>
      </c>
      <c r="H140" s="8">
        <f>SUM(F140/E140*100)</f>
        <v>97.77777777777777</v>
      </c>
    </row>
    <row r="141" spans="2:8" ht="56.25">
      <c r="B141" s="10" t="s">
        <v>140</v>
      </c>
      <c r="C141" s="11" t="s">
        <v>68</v>
      </c>
      <c r="D141" s="8">
        <v>7.1</v>
      </c>
      <c r="E141" s="8">
        <v>7.15</v>
      </c>
      <c r="F141" s="8">
        <v>7.17</v>
      </c>
      <c r="G141" s="8">
        <f>SUM(F141/D141*100)</f>
        <v>100.98591549295774</v>
      </c>
      <c r="H141" s="8">
        <f>SUM(F141/E141*100)</f>
        <v>100.27972027972028</v>
      </c>
    </row>
    <row r="142" spans="2:8" ht="18.75">
      <c r="B142" s="10" t="s">
        <v>141</v>
      </c>
      <c r="C142" s="4" t="s">
        <v>68</v>
      </c>
      <c r="D142" s="8">
        <v>7.1</v>
      </c>
      <c r="E142" s="8">
        <v>7.15</v>
      </c>
      <c r="F142" s="8">
        <v>7.17</v>
      </c>
      <c r="G142" s="8">
        <f>SUM(F142/D142*100)</f>
        <v>100.98591549295774</v>
      </c>
      <c r="H142" s="8">
        <f>SUM(F142/E142*100)</f>
        <v>100.27972027972028</v>
      </c>
    </row>
    <row r="143" spans="2:8" ht="18.75">
      <c r="B143" s="6" t="s">
        <v>142</v>
      </c>
      <c r="C143" s="11" t="s">
        <v>68</v>
      </c>
      <c r="D143" s="8"/>
      <c r="E143" s="8"/>
      <c r="F143" s="8"/>
      <c r="G143" s="8"/>
      <c r="H143" s="8"/>
    </row>
    <row r="144" spans="2:8" ht="37.5">
      <c r="B144" s="10" t="s">
        <v>143</v>
      </c>
      <c r="C144" s="11" t="s">
        <v>68</v>
      </c>
      <c r="D144" s="8">
        <v>0.7</v>
      </c>
      <c r="E144" s="8">
        <v>0.7</v>
      </c>
      <c r="F144" s="8">
        <v>0.7</v>
      </c>
      <c r="G144" s="8">
        <f>SUM(F144/D144*100)</f>
        <v>100</v>
      </c>
      <c r="H144" s="8">
        <f>SUM(F144/E144*100)</f>
        <v>100</v>
      </c>
    </row>
    <row r="145" spans="2:8" ht="37.5">
      <c r="B145" s="10" t="s">
        <v>144</v>
      </c>
      <c r="C145" s="11" t="s">
        <v>68</v>
      </c>
      <c r="D145" s="8">
        <v>0.7</v>
      </c>
      <c r="E145" s="8">
        <v>0.7</v>
      </c>
      <c r="F145" s="8">
        <v>0.7</v>
      </c>
      <c r="G145" s="8">
        <f>SUM(F145/D145*100)</f>
        <v>100</v>
      </c>
      <c r="H145" s="8">
        <f>SUM(F145/E145*100)</f>
        <v>100</v>
      </c>
    </row>
    <row r="146" spans="2:8" ht="19.5">
      <c r="B146" s="3" t="s">
        <v>145</v>
      </c>
      <c r="C146" s="4"/>
      <c r="D146" s="9"/>
      <c r="E146" s="9"/>
      <c r="F146" s="9"/>
      <c r="G146" s="9"/>
      <c r="H146" s="9"/>
    </row>
    <row r="147" spans="2:8" ht="18.75">
      <c r="B147" s="6" t="s">
        <v>146</v>
      </c>
      <c r="C147" s="4" t="s">
        <v>147</v>
      </c>
      <c r="D147" s="8">
        <v>68</v>
      </c>
      <c r="E147" s="8">
        <v>68</v>
      </c>
      <c r="F147" s="8">
        <v>68</v>
      </c>
      <c r="G147" s="8">
        <f>SUM(F147/D147*100)</f>
        <v>100</v>
      </c>
      <c r="H147" s="8">
        <f>SUM(F147/E147*100)</f>
        <v>100</v>
      </c>
    </row>
    <row r="148" spans="2:8" ht="18.75">
      <c r="B148" s="6" t="s">
        <v>148</v>
      </c>
      <c r="C148" s="4" t="s">
        <v>149</v>
      </c>
      <c r="D148" s="8">
        <v>24.2</v>
      </c>
      <c r="E148" s="8">
        <v>24.2</v>
      </c>
      <c r="F148" s="8">
        <v>24.2</v>
      </c>
      <c r="G148" s="8">
        <f>SUM(F148/D148*100)</f>
        <v>100</v>
      </c>
      <c r="H148" s="8">
        <f>SUM(F148/E148*100)</f>
        <v>100</v>
      </c>
    </row>
    <row r="149" spans="2:8" ht="18.75">
      <c r="B149" s="6" t="s">
        <v>150</v>
      </c>
      <c r="C149" s="4" t="s">
        <v>149</v>
      </c>
      <c r="D149" s="8">
        <v>24.2</v>
      </c>
      <c r="E149" s="8">
        <v>24.2</v>
      </c>
      <c r="F149" s="8">
        <v>24.2</v>
      </c>
      <c r="G149" s="8">
        <f>SUM(F149/D149*100)</f>
        <v>100</v>
      </c>
      <c r="H149" s="8">
        <f>SUM(F149/E149*100)</f>
        <v>100</v>
      </c>
    </row>
    <row r="150" spans="2:8" ht="37.5">
      <c r="B150" s="6" t="s">
        <v>151</v>
      </c>
      <c r="C150" s="4" t="s">
        <v>152</v>
      </c>
      <c r="D150" s="8">
        <v>671</v>
      </c>
      <c r="E150" s="8">
        <v>690</v>
      </c>
      <c r="F150" s="8">
        <v>598</v>
      </c>
      <c r="G150" s="8">
        <f>SUM(F150/D150*100)</f>
        <v>89.12071535022355</v>
      </c>
      <c r="H150" s="8">
        <f>SUM(F150/E150*100)</f>
        <v>86.66666666666667</v>
      </c>
    </row>
    <row r="151" spans="2:8" ht="37.5">
      <c r="B151" s="6" t="s">
        <v>153</v>
      </c>
      <c r="C151" s="11" t="s">
        <v>154</v>
      </c>
      <c r="D151" s="8">
        <v>201</v>
      </c>
      <c r="E151" s="8">
        <v>201</v>
      </c>
      <c r="F151" s="8">
        <v>201.5</v>
      </c>
      <c r="G151" s="8">
        <f>SUM(F151/D151*100)</f>
        <v>100.24875621890547</v>
      </c>
      <c r="H151" s="8">
        <f>SUM(F151/E151*100)</f>
        <v>100.24875621890547</v>
      </c>
    </row>
    <row r="152" spans="2:8" ht="19.5">
      <c r="B152" s="6" t="s">
        <v>155</v>
      </c>
      <c r="C152" s="4"/>
      <c r="D152" s="9"/>
      <c r="E152" s="9"/>
      <c r="F152" s="9"/>
      <c r="G152" s="8"/>
      <c r="H152" s="8"/>
    </row>
    <row r="153" spans="2:8" ht="18.75">
      <c r="B153" s="6" t="s">
        <v>156</v>
      </c>
      <c r="C153" s="11" t="s">
        <v>157</v>
      </c>
      <c r="D153" s="8">
        <v>0.1</v>
      </c>
      <c r="E153" s="8">
        <v>0.1</v>
      </c>
      <c r="F153" s="8">
        <v>0.1</v>
      </c>
      <c r="G153" s="8">
        <f>SUM(F153/D153*100)</f>
        <v>100</v>
      </c>
      <c r="H153" s="8">
        <f>SUM(F153/E153*100)</f>
        <v>100</v>
      </c>
    </row>
    <row r="154" spans="2:8" ht="18.75">
      <c r="B154" s="6" t="s">
        <v>158</v>
      </c>
      <c r="C154" s="11" t="s">
        <v>157</v>
      </c>
      <c r="D154" s="8">
        <v>0.44</v>
      </c>
      <c r="E154" s="8">
        <v>0.44</v>
      </c>
      <c r="F154" s="8">
        <v>0.42</v>
      </c>
      <c r="G154" s="8">
        <f>SUM(F154/D154*100)</f>
        <v>95.45454545454545</v>
      </c>
      <c r="H154" s="8">
        <f>SUM(F154/E154*100)</f>
        <v>95.45454545454545</v>
      </c>
    </row>
    <row r="156" spans="2:8" ht="23.25">
      <c r="B156" s="37" t="s">
        <v>159</v>
      </c>
      <c r="C156" s="37"/>
      <c r="D156" s="37"/>
      <c r="E156" s="37"/>
      <c r="F156" s="37"/>
      <c r="G156" s="37"/>
      <c r="H156" s="37"/>
    </row>
  </sheetData>
  <mergeCells count="8">
    <mergeCell ref="B156:H156"/>
    <mergeCell ref="B4:H4"/>
    <mergeCell ref="B5:B7"/>
    <mergeCell ref="C5:C7"/>
    <mergeCell ref="D5:E5"/>
    <mergeCell ref="B3:H3"/>
    <mergeCell ref="G5:H5"/>
    <mergeCell ref="G6:H6"/>
  </mergeCells>
  <dataValidations count="3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78:H78">
      <formula1>0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61:F61">
      <formula1>SUM(#REF!)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59:F60">
      <formula1>SUM(#REF!)</formula1>
      <formula2>9.99999999999999E+132</formula2>
    </dataValidation>
  </dataValidations>
  <printOptions/>
  <pageMargins left="0.48" right="0.38" top="0.4" bottom="0.3" header="0.32" footer="0.29"/>
  <pageSetup fitToHeight="1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2015-11-26T06:58:42Z</cp:lastPrinted>
  <dcterms:created xsi:type="dcterms:W3CDTF">1996-10-08T23:32:33Z</dcterms:created>
  <dcterms:modified xsi:type="dcterms:W3CDTF">2018-08-07T10:47:14Z</dcterms:modified>
  <cp:category/>
  <cp:version/>
  <cp:contentType/>
  <cp:contentStatus/>
</cp:coreProperties>
</file>